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405" windowWidth="20955" windowHeight="8895" activeTab="1"/>
  </bookViews>
  <sheets>
    <sheet name="структура и объемы затрат 2013" sheetId="7" r:id="rId1"/>
    <sheet name="структура и объемы затрат 2014" sheetId="9" r:id="rId2"/>
    <sheet name="структура и объемы затрат 2015" sheetId="10" r:id="rId3"/>
    <sheet name="2016" sheetId="8" r:id="rId4"/>
    <sheet name="2017" sheetId="11" r:id="rId5"/>
  </sheets>
  <externalReferences>
    <externalReference r:id="rId6"/>
    <externalReference r:id="rId7"/>
    <externalReference r:id="rId8"/>
  </externalReferences>
  <definedNames>
    <definedName name="anscount" hidden="1">1</definedName>
    <definedName name="end_CO1" localSheetId="1">#REF!</definedName>
    <definedName name="end_CO1" localSheetId="2">#REF!</definedName>
    <definedName name="end_CO1">#REF!</definedName>
    <definedName name="god">[1]Титульный!$M$5</definedName>
    <definedName name="org">[1]Титульный!$F$8</definedName>
    <definedName name="prim_CO1" localSheetId="1">#REF!</definedName>
    <definedName name="prim_CO1" localSheetId="2">#REF!</definedName>
    <definedName name="prim_CO1">#REF!</definedName>
    <definedName name="Quarter">[2]TEHSHEET!$H$2:$H$6</definedName>
    <definedName name="REGION">[2]TEHSHEET!$B$1:$B$84</definedName>
    <definedName name="region_name">[2]Титульный!$F$7</definedName>
    <definedName name="SCOPE_16_PRT" localSheetId="1">P1_SCOPE_16_PRT,P2_SCOPE_16_PRT</definedName>
    <definedName name="SCOPE_16_PRT" localSheetId="2">P1_SCOPE_16_PRT,P2_SCOPE_16_PRT</definedName>
    <definedName name="SCOPE_16_PRT">P1_SCOPE_16_PRT,P2_SCOPE_16_PRT</definedName>
    <definedName name="Scope_17_PRT" localSheetId="1">P1_SCOPE_16_PRT,P2_SCOPE_16_PRT</definedName>
    <definedName name="Scope_17_PRT" localSheetId="2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 localSheetId="2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>P1_SCOPE_SV_PRT,P2_SCOPE_SV_PRT,P3_SCOPE_SV_PRT</definedName>
    <definedName name="START_RAB_YEAR">'[3]Расчёт НВВ по RAB'!$D$12</definedName>
    <definedName name="T2_DiapProt" localSheetId="1">P1_T2_DiapProt,P2_T2_DiapProt</definedName>
    <definedName name="T2_DiapProt" localSheetId="2">P1_T2_DiapProt,P2_T2_DiapProt</definedName>
    <definedName name="T2_DiapProt">P1_T2_DiapProt,P2_T2_DiapProt</definedName>
    <definedName name="T6_Protect" localSheetId="1">P1_T6_Protect,P2_T6_Protect</definedName>
    <definedName name="T6_Protect" localSheetId="2">P1_T6_Protect,P2_T6_Protect</definedName>
    <definedName name="T6_Protect">P1_T6_Protect,P2_T6_Protect</definedName>
    <definedName name="type_1_2">[3]Титульный!$F$17</definedName>
    <definedName name="version">'[2]Инструкция по работе'!$G$3</definedName>
    <definedName name="Years">[2]TEHSHEET!$F$2:$F$6</definedName>
    <definedName name="й" localSheetId="1">P1_SCOPE_16_PRT,P2_SCOPE_16_PRT</definedName>
    <definedName name="й" localSheetId="2">P1_SCOPE_16_PRT,P2_SCOPE_16_PRT</definedName>
    <definedName name="й">P1_SCOPE_16_PRT,P2_SCOPE_16_PRT</definedName>
    <definedName name="мрпоп" localSheetId="1">P1_SCOPE_16_PRT,P2_SCOPE_16_PRT</definedName>
    <definedName name="мрпоп" localSheetId="2">P1_SCOPE_16_PRT,P2_SCOPE_16_PRT</definedName>
    <definedName name="мрпоп">P1_SCOPE_16_PRT,P2_SCOPE_16_PRT</definedName>
    <definedName name="_xlnm.Print_Area" localSheetId="0">'структура и объемы затрат 2013'!$A$1:$DA$41</definedName>
    <definedName name="_xlnm.Print_Area" localSheetId="1">'структура и объемы затрат 2014'!$A$1:$DA$41</definedName>
    <definedName name="_xlnm.Print_Area" localSheetId="2">'структура и объемы затрат 2015'!$A$1:$DA$41</definedName>
    <definedName name="р" localSheetId="1">P5_SCOPE_PER_PRT,P6_SCOPE_PER_PRT,P7_SCOPE_PER_PRT,P8_SCOPE_PER_PRT</definedName>
    <definedName name="р" localSheetId="2">P5_SCOPE_PER_PRT,P6_SCOPE_PER_PRT,P7_SCOPE_PER_PRT,P8_SCOPE_PER_PRT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BV21" i="9" l="1"/>
  <c r="BH14" i="9"/>
  <c r="BV14" i="7"/>
  <c r="BH14" i="7"/>
  <c r="BV30" i="9"/>
  <c r="BV22" i="9"/>
  <c r="BV16" i="9"/>
  <c r="BH14" i="10"/>
  <c r="BV21" i="10"/>
  <c r="BH22" i="8"/>
  <c r="BH30" i="8"/>
  <c r="BV15" i="9" l="1"/>
  <c r="BV14" i="9" s="1"/>
  <c r="BV30" i="8" l="1"/>
  <c r="BH28" i="8"/>
  <c r="BV31" i="8"/>
  <c r="BV23" i="8"/>
  <c r="BV17" i="8"/>
  <c r="BH31" i="8"/>
  <c r="BH23" i="8"/>
  <c r="BH17" i="8"/>
  <c r="BH31" i="11"/>
  <c r="BH30" i="11"/>
  <c r="BH29" i="11"/>
  <c r="BH23" i="11" s="1"/>
  <c r="BH22" i="11"/>
  <c r="BH17" i="11"/>
  <c r="BH16" i="11" s="1"/>
  <c r="BH15" i="11" s="1"/>
  <c r="BH16" i="8" l="1"/>
  <c r="BH15" i="8" s="1"/>
  <c r="BV16" i="8"/>
  <c r="BV15" i="8" s="1"/>
  <c r="BV30" i="10" l="1"/>
  <c r="BV22" i="10"/>
  <c r="BV16" i="10"/>
  <c r="BV15" i="10" l="1"/>
  <c r="BV14" i="10" s="1"/>
  <c r="BH21" i="10"/>
  <c r="BH29" i="10"/>
  <c r="BH30" i="10"/>
  <c r="BH22" i="10"/>
  <c r="BH16" i="10"/>
  <c r="BH15" i="10"/>
  <c r="BH21" i="9"/>
  <c r="BH21" i="7"/>
  <c r="BH30" i="9"/>
  <c r="BH22" i="9"/>
  <c r="BH16" i="9"/>
  <c r="BH15" i="9"/>
  <c r="BH22" i="7"/>
  <c r="BV21" i="7"/>
  <c r="BH16" i="7"/>
  <c r="BV22" i="7"/>
  <c r="BV30" i="7"/>
  <c r="BV16" i="7"/>
  <c r="BV15" i="7" s="1"/>
  <c r="BH30" i="7" l="1"/>
  <c r="BH15" i="7"/>
</calcChain>
</file>

<file path=xl/sharedStrings.xml><?xml version="1.0" encoding="utf-8"?>
<sst xmlns="http://schemas.openxmlformats.org/spreadsheetml/2006/main" count="404" uniqueCount="65">
  <si>
    <t>1.1</t>
  </si>
  <si>
    <t>1.3</t>
  </si>
  <si>
    <t>1</t>
  </si>
  <si>
    <t>№ п/п</t>
  </si>
  <si>
    <t>Приложение № 2</t>
  </si>
  <si>
    <t>к Приказу Федеральной</t>
  </si>
  <si>
    <t>службы по тарифам</t>
  </si>
  <si>
    <t>от 02.03.2011 № 56-э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</si>
  <si>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</si>
  <si>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</si>
  <si>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тарифов на услуги которых</t>
  </si>
  <si>
    <t>Показатель</t>
  </si>
  <si>
    <t>Ед.
изм.</t>
  </si>
  <si>
    <t>Примечание ***</t>
  </si>
  <si>
    <t>план *</t>
  </si>
  <si>
    <t>факт **</t>
  </si>
  <si>
    <t>I</t>
  </si>
  <si>
    <t>Необходимая валовая выручка на содержание (котловая)</t>
  </si>
  <si>
    <t>тыс. руб.</t>
  </si>
  <si>
    <t>Необходимая валовая выручка на содержание (собственная)</t>
  </si>
  <si>
    <t>Подконтрольные расходы, всего,
в том числе:</t>
  </si>
  <si>
    <t>1.1.1</t>
  </si>
  <si>
    <t>Материальные расходы, всего</t>
  </si>
  <si>
    <t>1.1.1.1</t>
  </si>
  <si>
    <t>в том числе на ремонт</t>
  </si>
  <si>
    <t>1.1.2</t>
  </si>
  <si>
    <t>Фонд оплаты труда</t>
  </si>
  <si>
    <t>1.1.1.2</t>
  </si>
  <si>
    <t>1.1.3</t>
  </si>
  <si>
    <t>Прочие подконтрольные расходы</t>
  </si>
  <si>
    <t>Неподконтрольные расходы, включенные в НВВ, всего,
в том числе:</t>
  </si>
  <si>
    <t>1.3.1</t>
  </si>
  <si>
    <t>арендная плата</t>
  </si>
  <si>
    <t>1.3.2</t>
  </si>
  <si>
    <t>отчисления на социальные нужды</t>
  </si>
  <si>
    <t>1.3.3</t>
  </si>
  <si>
    <t>расходы на капитальные вложения</t>
  </si>
  <si>
    <t>1.3.4</t>
  </si>
  <si>
    <t>налог на прибыль</t>
  </si>
  <si>
    <t>1.3.5</t>
  </si>
  <si>
    <t>прочие налоги</t>
  </si>
  <si>
    <t>1.3.6</t>
  </si>
  <si>
    <t>недополученный по независящим причинам доход (+)/избыток средств, полученный в предыдущем периоде регулирования (-)</t>
  </si>
  <si>
    <t>1.3.7</t>
  </si>
  <si>
    <t>прочие неподконтрольные расходы</t>
  </si>
  <si>
    <t>II</t>
  </si>
  <si>
    <t>Справочно: расходы на ремонт, всего (п. 1.1.1.1 + п. 1.1.1.2)</t>
  </si>
  <si>
    <t>III</t>
  </si>
  <si>
    <t>Необходимая валовая выручка на оплату технологического расхода электроэнергии (котловая)</t>
  </si>
  <si>
    <t>IV</t>
  </si>
  <si>
    <t>Необходимая валовая выручка на оплату технологического расхода электроэнергии (собственная)</t>
  </si>
  <si>
    <t>Примечание:</t>
  </si>
  <si>
    <t>осуществляется методом индексации на основе долгосрочных параметров.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</si>
  <si>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</si>
  <si>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</si>
  <si>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  </r>
  </si>
  <si>
    <t>Год 2014</t>
  </si>
  <si>
    <t>ООО "Ставропольская электросеть"</t>
  </si>
  <si>
    <t>Директор</t>
  </si>
  <si>
    <t>А.В. Губин</t>
  </si>
  <si>
    <t>Год 2013</t>
  </si>
  <si>
    <t>Год 2015</t>
  </si>
  <si>
    <t>Утверждено на 2017 год</t>
  </si>
  <si>
    <t xml:space="preserve"> -</t>
  </si>
  <si>
    <t>Утверждено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</si>
</sst>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0.000"/>
    <numFmt numFmtId="205" formatCode="_-* #,##0\ _р_._-;\-* #,##0\ _р_._-;_-* &quot;-&quot;\ _р_._-;_-@_-"/>
    <numFmt numFmtId="206" formatCode="_-* #,##0.00\ _р_._-;\-* #,##0.00\ _р_._-;_-* &quot;-&quot;??\ _р_._-;_-@_-"/>
    <numFmt numFmtId="207" formatCode="_-* #,##0\ _$_-;\-* #,##0\ _$_-;_-* &quot;-&quot;\ _$_-;_-@_-"/>
    <numFmt numFmtId="208" formatCode="#,##0.00_ ;\-#,##0.00\ "/>
    <numFmt numFmtId="209" formatCode="#,##0.0"/>
    <numFmt numFmtId="210" formatCode="%#\.00"/>
  </numFmts>
  <fonts count="12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Helv"/>
    </font>
    <font>
      <b/>
      <sz val="14"/>
      <name val="Franklin Gothic Medium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5">
    <xf numFmtId="0" fontId="0" fillId="0" borderId="0"/>
    <xf numFmtId="0" fontId="3" fillId="0" borderId="2" applyBorder="0">
      <alignment horizontal="center" vertical="center" wrapText="1"/>
    </xf>
    <xf numFmtId="4" fontId="4" fillId="2" borderId="3" applyBorder="0">
      <alignment horizontal="right"/>
    </xf>
    <xf numFmtId="4" fontId="4" fillId="5" borderId="0" applyBorder="0">
      <alignment horizontal="right"/>
    </xf>
    <xf numFmtId="0" fontId="6" fillId="0" borderId="0"/>
    <xf numFmtId="0" fontId="8" fillId="0" borderId="0" applyBorder="0">
      <alignment horizontal="center" vertical="center" wrapText="1"/>
    </xf>
    <xf numFmtId="4" fontId="4" fillId="4" borderId="1" applyBorder="0">
      <alignment horizontal="right"/>
    </xf>
    <xf numFmtId="49" fontId="4" fillId="0" borderId="0" applyBorder="0">
      <alignment vertical="top"/>
    </xf>
    <xf numFmtId="0" fontId="7" fillId="0" borderId="0"/>
    <xf numFmtId="0" fontId="1" fillId="0" borderId="0"/>
    <xf numFmtId="169" fontId="13" fillId="0" borderId="0">
      <alignment vertical="top"/>
    </xf>
    <xf numFmtId="169" fontId="14" fillId="0" borderId="0">
      <alignment vertical="top"/>
    </xf>
    <xf numFmtId="170" fontId="14" fillId="3" borderId="0">
      <alignment vertical="top"/>
    </xf>
    <xf numFmtId="169" fontId="14" fillId="5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6" fillId="0" borderId="0"/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2" fontId="1" fillId="4" borderId="5">
      <alignment wrapText="1"/>
      <protection locked="0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7" fillId="0" borderId="0"/>
    <xf numFmtId="0" fontId="7" fillId="0" borderId="0"/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7" fillId="0" borderId="0"/>
    <xf numFmtId="0" fontId="7" fillId="0" borderId="0"/>
    <xf numFmtId="0" fontId="6" fillId="0" borderId="0"/>
    <xf numFmtId="0" fontId="6" fillId="0" borderId="0"/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6" fillId="0" borderId="0"/>
    <xf numFmtId="173" fontId="2" fillId="0" borderId="0" applyFont="0" applyFill="0" applyBorder="0" applyAlignment="0" applyProtection="0"/>
    <xf numFmtId="174" fontId="18" fillId="0" borderId="10">
      <protection locked="0"/>
    </xf>
    <xf numFmtId="175" fontId="18" fillId="0" borderId="0">
      <protection locked="0"/>
    </xf>
    <xf numFmtId="176" fontId="18" fillId="0" borderId="0">
      <protection locked="0"/>
    </xf>
    <xf numFmtId="175" fontId="18" fillId="0" borderId="0">
      <protection locked="0"/>
    </xf>
    <xf numFmtId="176" fontId="18" fillId="0" borderId="0">
      <protection locked="0"/>
    </xf>
    <xf numFmtId="177" fontId="18" fillId="0" borderId="0">
      <protection locked="0"/>
    </xf>
    <xf numFmtId="174" fontId="19" fillId="0" borderId="0">
      <protection locked="0"/>
    </xf>
    <xf numFmtId="174" fontId="19" fillId="0" borderId="0">
      <protection locked="0"/>
    </xf>
    <xf numFmtId="174" fontId="18" fillId="0" borderId="10">
      <protection locked="0"/>
    </xf>
    <xf numFmtId="0" fontId="20" fillId="9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7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/>
    <xf numFmtId="178" fontId="24" fillId="0" borderId="11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5" fillId="11" borderId="0" applyNumberFormat="0" applyBorder="0" applyAlignment="0" applyProtection="0"/>
    <xf numFmtId="10" fontId="26" fillId="0" borderId="0" applyNumberFormat="0" applyFill="0" applyBorder="0" applyAlignment="0"/>
    <xf numFmtId="0" fontId="27" fillId="0" borderId="0"/>
    <xf numFmtId="0" fontId="28" fillId="28" borderId="12" applyNumberFormat="0" applyAlignment="0" applyProtection="0"/>
    <xf numFmtId="0" fontId="29" fillId="29" borderId="13" applyNumberFormat="0" applyAlignment="0" applyProtection="0"/>
    <xf numFmtId="0" fontId="30" fillId="0" borderId="1">
      <alignment horizontal="left" vertical="center"/>
    </xf>
    <xf numFmtId="165" fontId="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0" borderId="11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>
      <alignment horizontal="right"/>
    </xf>
    <xf numFmtId="166" fontId="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4" fontId="34" fillId="0" borderId="0">
      <alignment vertical="top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1" fillId="0" borderId="14" applyNumberFormat="0" applyFont="0" applyFill="0" applyAlignment="0" applyProtection="0"/>
    <xf numFmtId="0" fontId="35" fillId="0" borderId="0" applyNumberFormat="0" applyFill="0" applyBorder="0" applyAlignment="0" applyProtection="0"/>
    <xf numFmtId="171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85" fontId="34" fillId="0" borderId="0" applyFont="0" applyFill="0" applyBorder="0" applyAlignment="0" applyProtection="0"/>
    <xf numFmtId="37" fontId="1" fillId="0" borderId="0"/>
    <xf numFmtId="0" fontId="37" fillId="0" borderId="0" applyNumberFormat="0" applyFill="0" applyBorder="0" applyAlignment="0" applyProtection="0"/>
    <xf numFmtId="186" fontId="38" fillId="0" borderId="0" applyFill="0" applyBorder="0" applyAlignment="0" applyProtection="0"/>
    <xf numFmtId="186" fontId="13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186" fontId="41" fillId="0" borderId="0" applyFill="0" applyBorder="0" applyAlignment="0" applyProtection="0"/>
    <xf numFmtId="186" fontId="42" fillId="0" borderId="0" applyFill="0" applyBorder="0" applyAlignment="0" applyProtection="0"/>
    <xf numFmtId="186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12" borderId="0" applyNumberFormat="0" applyBorder="0" applyAlignment="0" applyProtection="0"/>
    <xf numFmtId="169" fontId="48" fillId="5" borderId="1" applyNumberFormat="0" applyFont="0" applyBorder="0" applyAlignment="0" applyProtection="0"/>
    <xf numFmtId="0" fontId="31" fillId="0" borderId="0" applyFont="0" applyFill="0" applyBorder="0" applyAlignment="0" applyProtection="0">
      <alignment horizontal="right"/>
    </xf>
    <xf numFmtId="187" fontId="49" fillId="5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2" fontId="55" fillId="31" borderId="0" applyAlignment="0">
      <alignment horizontal="right"/>
      <protection locked="0"/>
    </xf>
    <xf numFmtId="171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178" fontId="58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188" fontId="60" fillId="0" borderId="1">
      <alignment horizontal="center" vertical="center" wrapText="1"/>
    </xf>
    <xf numFmtId="0" fontId="61" fillId="15" borderId="12" applyNumberFormat="0" applyAlignment="0" applyProtection="0"/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171" fontId="14" fillId="0" borderId="0">
      <alignment vertical="top"/>
    </xf>
    <xf numFmtId="171" fontId="14" fillId="3" borderId="0">
      <alignment vertical="top"/>
    </xf>
    <xf numFmtId="38" fontId="14" fillId="3" borderId="0">
      <alignment vertical="top"/>
    </xf>
    <xf numFmtId="38" fontId="14" fillId="3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189" fontId="14" fillId="5" borderId="0">
      <alignment vertical="top"/>
    </xf>
    <xf numFmtId="38" fontId="14" fillId="0" borderId="0">
      <alignment vertical="top"/>
    </xf>
    <xf numFmtId="0" fontId="63" fillId="0" borderId="18" applyNumberFormat="0" applyFill="0" applyAlignment="0" applyProtection="0"/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2" fontId="65" fillId="0" borderId="1">
      <alignment horizontal="right"/>
      <protection locked="0"/>
    </xf>
    <xf numFmtId="193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ill="0" applyBorder="0" applyProtection="0">
      <alignment vertical="center"/>
    </xf>
    <xf numFmtId="0" fontId="31" fillId="0" borderId="0" applyFont="0" applyFill="0" applyBorder="0" applyAlignment="0" applyProtection="0">
      <alignment horizontal="right"/>
    </xf>
    <xf numFmtId="3" fontId="2" fillId="0" borderId="8" applyFont="0" applyBorder="0">
      <alignment horizontal="center" vertical="center"/>
    </xf>
    <xf numFmtId="0" fontId="66" fillId="32" borderId="0" applyNumberFormat="0" applyBorder="0" applyAlignment="0" applyProtection="0"/>
    <xf numFmtId="0" fontId="20" fillId="0" borderId="19"/>
    <xf numFmtId="0" fontId="67" fillId="0" borderId="0" applyNumberFormat="0" applyFill="0" applyBorder="0" applyAlignment="0" applyProtection="0"/>
    <xf numFmtId="195" fontId="2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>
      <alignment horizontal="right"/>
    </xf>
    <xf numFmtId="0" fontId="2" fillId="0" borderId="0"/>
    <xf numFmtId="0" fontId="69" fillId="0" borderId="0"/>
    <xf numFmtId="0" fontId="31" fillId="0" borderId="0" applyFill="0" applyBorder="0" applyProtection="0">
      <alignment vertical="center"/>
    </xf>
    <xf numFmtId="0" fontId="70" fillId="0" borderId="0"/>
    <xf numFmtId="0" fontId="1" fillId="0" borderId="0"/>
    <xf numFmtId="0" fontId="7" fillId="0" borderId="0"/>
    <xf numFmtId="0" fontId="4" fillId="33" borderId="20" applyNumberFormat="0" applyFont="0" applyAlignment="0" applyProtection="0"/>
    <xf numFmtId="196" fontId="2" fillId="0" borderId="0" applyFont="0" applyAlignment="0">
      <alignment horizontal="center"/>
    </xf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48" fillId="0" borderId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71" fillId="28" borderId="21" applyNumberFormat="0" applyAlignment="0" applyProtection="0"/>
    <xf numFmtId="1" fontId="72" fillId="0" borderId="0" applyProtection="0">
      <alignment horizontal="right" vertical="center"/>
    </xf>
    <xf numFmtId="49" fontId="73" fillId="0" borderId="22" applyFill="0" applyProtection="0">
      <alignment vertical="center"/>
    </xf>
    <xf numFmtId="9" fontId="1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37" fontId="74" fillId="4" borderId="23"/>
    <xf numFmtId="37" fontId="74" fillId="4" borderId="23"/>
    <xf numFmtId="0" fontId="75" fillId="0" borderId="0" applyNumberFormat="0">
      <alignment horizontal="left"/>
    </xf>
    <xf numFmtId="201" fontId="76" fillId="0" borderId="24" applyBorder="0">
      <alignment horizontal="right"/>
      <protection locked="0"/>
    </xf>
    <xf numFmtId="49" fontId="77" fillId="0" borderId="1" applyNumberFormat="0">
      <alignment horizontal="left" vertical="center"/>
    </xf>
    <xf numFmtId="0" fontId="78" fillId="0" borderId="25">
      <alignment vertical="center"/>
    </xf>
    <xf numFmtId="4" fontId="79" fillId="4" borderId="21" applyNumberFormat="0" applyProtection="0">
      <alignment vertical="center"/>
    </xf>
    <xf numFmtId="4" fontId="80" fillId="4" borderId="21" applyNumberFormat="0" applyProtection="0">
      <alignment vertical="center"/>
    </xf>
    <xf numFmtId="4" fontId="79" fillId="4" borderId="21" applyNumberFormat="0" applyProtection="0">
      <alignment horizontal="left" vertical="center" indent="1"/>
    </xf>
    <xf numFmtId="4" fontId="79" fillId="4" borderId="21" applyNumberFormat="0" applyProtection="0">
      <alignment horizontal="left" vertical="center" indent="1"/>
    </xf>
    <xf numFmtId="0" fontId="1" fillId="7" borderId="21" applyNumberFormat="0" applyProtection="0">
      <alignment horizontal="left" vertical="center" indent="1"/>
    </xf>
    <xf numFmtId="4" fontId="79" fillId="34" borderId="21" applyNumberFormat="0" applyProtection="0">
      <alignment horizontal="right" vertical="center"/>
    </xf>
    <xf numFmtId="4" fontId="79" fillId="35" borderId="21" applyNumberFormat="0" applyProtection="0">
      <alignment horizontal="right" vertical="center"/>
    </xf>
    <xf numFmtId="4" fontId="79" fillId="36" borderId="21" applyNumberFormat="0" applyProtection="0">
      <alignment horizontal="right" vertical="center"/>
    </xf>
    <xf numFmtId="4" fontId="79" fillId="37" borderId="21" applyNumberFormat="0" applyProtection="0">
      <alignment horizontal="right" vertical="center"/>
    </xf>
    <xf numFmtId="4" fontId="79" fillId="38" borderId="21" applyNumberFormat="0" applyProtection="0">
      <alignment horizontal="right" vertical="center"/>
    </xf>
    <xf numFmtId="4" fontId="79" fillId="39" borderId="21" applyNumberFormat="0" applyProtection="0">
      <alignment horizontal="right" vertical="center"/>
    </xf>
    <xf numFmtId="4" fontId="79" fillId="40" borderId="21" applyNumberFormat="0" applyProtection="0">
      <alignment horizontal="right" vertical="center"/>
    </xf>
    <xf numFmtId="4" fontId="79" fillId="41" borderId="21" applyNumberFormat="0" applyProtection="0">
      <alignment horizontal="right" vertical="center"/>
    </xf>
    <xf numFmtId="4" fontId="79" fillId="42" borderId="21" applyNumberFormat="0" applyProtection="0">
      <alignment horizontal="right" vertical="center"/>
    </xf>
    <xf numFmtId="4" fontId="81" fillId="43" borderId="21" applyNumberFormat="0" applyProtection="0">
      <alignment horizontal="left" vertical="center" indent="1"/>
    </xf>
    <xf numFmtId="4" fontId="79" fillId="44" borderId="26" applyNumberFormat="0" applyProtection="0">
      <alignment horizontal="left" vertical="center" indent="1"/>
    </xf>
    <xf numFmtId="4" fontId="82" fillId="45" borderId="0" applyNumberFormat="0" applyProtection="0">
      <alignment horizontal="left" vertical="center" indent="1"/>
    </xf>
    <xf numFmtId="0" fontId="1" fillId="7" borderId="21" applyNumberFormat="0" applyProtection="0">
      <alignment horizontal="left" vertical="center" indent="1"/>
    </xf>
    <xf numFmtId="4" fontId="83" fillId="44" borderId="21" applyNumberFormat="0" applyProtection="0">
      <alignment horizontal="left" vertical="center" indent="1"/>
    </xf>
    <xf numFmtId="4" fontId="83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7" borderId="21" applyNumberFormat="0" applyProtection="0">
      <alignment horizontal="left" vertical="center" indent="1"/>
    </xf>
    <xf numFmtId="0" fontId="1" fillId="47" borderId="21" applyNumberFormat="0" applyProtection="0">
      <alignment horizontal="left" vertical="center" indent="1"/>
    </xf>
    <xf numFmtId="0" fontId="1" fillId="3" borderId="21" applyNumberFormat="0" applyProtection="0">
      <alignment horizontal="left" vertical="center" indent="1"/>
    </xf>
    <xf numFmtId="0" fontId="1" fillId="3" borderId="21" applyNumberFormat="0" applyProtection="0">
      <alignment horizontal="left" vertical="center" indent="1"/>
    </xf>
    <xf numFmtId="0" fontId="1" fillId="7" borderId="21" applyNumberFormat="0" applyProtection="0">
      <alignment horizontal="left" vertical="center" indent="1"/>
    </xf>
    <xf numFmtId="0" fontId="1" fillId="7" borderId="21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79" fillId="48" borderId="21" applyNumberFormat="0" applyProtection="0">
      <alignment vertical="center"/>
    </xf>
    <xf numFmtId="4" fontId="80" fillId="48" borderId="21" applyNumberFormat="0" applyProtection="0">
      <alignment vertical="center"/>
    </xf>
    <xf numFmtId="4" fontId="79" fillId="48" borderId="21" applyNumberFormat="0" applyProtection="0">
      <alignment horizontal="left" vertical="center" indent="1"/>
    </xf>
    <xf numFmtId="4" fontId="79" fillId="48" borderId="21" applyNumberFormat="0" applyProtection="0">
      <alignment horizontal="left" vertical="center" indent="1"/>
    </xf>
    <xf numFmtId="4" fontId="79" fillId="44" borderId="21" applyNumberFormat="0" applyProtection="0">
      <alignment horizontal="right" vertical="center"/>
    </xf>
    <xf numFmtId="4" fontId="80" fillId="44" borderId="21" applyNumberFormat="0" applyProtection="0">
      <alignment horizontal="right" vertical="center"/>
    </xf>
    <xf numFmtId="0" fontId="1" fillId="7" borderId="21" applyNumberFormat="0" applyProtection="0">
      <alignment horizontal="left" vertical="center" indent="1"/>
    </xf>
    <xf numFmtId="0" fontId="1" fillId="7" borderId="21" applyNumberFormat="0" applyProtection="0">
      <alignment horizontal="left" vertical="center" indent="1"/>
    </xf>
    <xf numFmtId="0" fontId="84" fillId="0" borderId="0"/>
    <xf numFmtId="4" fontId="85" fillId="44" borderId="21" applyNumberFormat="0" applyProtection="0">
      <alignment horizontal="right" vertical="center"/>
    </xf>
    <xf numFmtId="0" fontId="86" fillId="0" borderId="0">
      <alignment horizontal="left" vertical="center" wrapText="1"/>
    </xf>
    <xf numFmtId="0" fontId="1" fillId="0" borderId="0"/>
    <xf numFmtId="0" fontId="7" fillId="0" borderId="0"/>
    <xf numFmtId="0" fontId="87" fillId="0" borderId="0" applyBorder="0" applyProtection="0">
      <alignment vertical="center"/>
    </xf>
    <xf numFmtId="0" fontId="87" fillId="0" borderId="22" applyBorder="0" applyProtection="0">
      <alignment horizontal="right" vertical="center"/>
    </xf>
    <xf numFmtId="0" fontId="88" fillId="49" borderId="0" applyBorder="0" applyProtection="0">
      <alignment horizontal="centerContinuous" vertical="center"/>
    </xf>
    <xf numFmtId="0" fontId="88" fillId="50" borderId="22" applyBorder="0" applyProtection="0">
      <alignment horizontal="centerContinuous" vertical="center"/>
    </xf>
    <xf numFmtId="0" fontId="89" fillId="0" borderId="0"/>
    <xf numFmtId="171" fontId="90" fillId="51" borderId="0">
      <alignment horizontal="right" vertical="top"/>
    </xf>
    <xf numFmtId="38" fontId="90" fillId="51" borderId="0">
      <alignment horizontal="right" vertical="top"/>
    </xf>
    <xf numFmtId="38" fontId="90" fillId="51" borderId="0">
      <alignment horizontal="right" vertical="top"/>
    </xf>
    <xf numFmtId="0" fontId="70" fillId="0" borderId="0"/>
    <xf numFmtId="0" fontId="91" fillId="0" borderId="0" applyFill="0" applyBorder="0" applyProtection="0">
      <alignment horizontal="left"/>
    </xf>
    <xf numFmtId="0" fontId="46" fillId="0" borderId="27" applyFill="0" applyBorder="0" applyProtection="0">
      <alignment horizontal="left" vertical="top"/>
    </xf>
    <xf numFmtId="0" fontId="92" fillId="0" borderId="0">
      <alignment horizontal="centerContinuous"/>
    </xf>
    <xf numFmtId="0" fontId="93" fillId="0" borderId="27" applyFill="0" applyBorder="0" applyProtection="0"/>
    <xf numFmtId="0" fontId="93" fillId="0" borderId="0"/>
    <xf numFmtId="0" fontId="94" fillId="0" borderId="0" applyFill="0" applyBorder="0" applyProtection="0"/>
    <xf numFmtId="0" fontId="95" fillId="0" borderId="0"/>
    <xf numFmtId="0" fontId="96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97" fillId="0" borderId="14" applyFill="0" applyBorder="0" applyProtection="0">
      <alignment vertical="center"/>
    </xf>
    <xf numFmtId="0" fontId="98" fillId="0" borderId="0">
      <alignment horizontal="fill"/>
    </xf>
    <xf numFmtId="0" fontId="48" fillId="0" borderId="0"/>
    <xf numFmtId="0" fontId="99" fillId="0" borderId="0" applyNumberFormat="0" applyFill="0" applyBorder="0" applyAlignment="0" applyProtection="0"/>
    <xf numFmtId="0" fontId="100" fillId="0" borderId="22" applyBorder="0" applyProtection="0">
      <alignment horizontal="right"/>
    </xf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178" fontId="24" fillId="0" borderId="11">
      <protection locked="0"/>
    </xf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0" fontId="61" fillId="15" borderId="12" applyNumberFormat="0" applyAlignment="0" applyProtection="0"/>
    <xf numFmtId="3" fontId="101" fillId="0" borderId="0">
      <alignment horizontal="center" vertical="center" textRotation="90" wrapText="1"/>
    </xf>
    <xf numFmtId="202" fontId="24" fillId="0" borderId="1">
      <alignment vertical="top" wrapText="1"/>
    </xf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71" fillId="28" borderId="21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28" fillId="28" borderId="1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203" fontId="102" fillId="0" borderId="1">
      <alignment vertical="top" wrapText="1"/>
    </xf>
    <xf numFmtId="4" fontId="103" fillId="0" borderId="1">
      <alignment horizontal="left" vertical="center"/>
    </xf>
    <xf numFmtId="4" fontId="103" fillId="0" borderId="1"/>
    <xf numFmtId="4" fontId="103" fillId="52" borderId="1"/>
    <xf numFmtId="4" fontId="103" fillId="53" borderId="1"/>
    <xf numFmtId="4" fontId="104" fillId="8" borderId="1"/>
    <xf numFmtId="4" fontId="105" fillId="3" borderId="1"/>
    <xf numFmtId="4" fontId="106" fillId="0" borderId="1">
      <alignment horizontal="center" wrapText="1"/>
    </xf>
    <xf numFmtId="203" fontId="103" fillId="0" borderId="1"/>
    <xf numFmtId="203" fontId="102" fillId="0" borderId="1">
      <alignment horizontal="center" vertical="center" wrapText="1"/>
    </xf>
    <xf numFmtId="203" fontId="102" fillId="0" borderId="1">
      <alignment vertical="top"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8" fontId="33" fillId="30" borderId="11"/>
    <xf numFmtId="49" fontId="109" fillId="0" borderId="0" applyBorder="0">
      <alignment vertical="center"/>
    </xf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3" fontId="33" fillId="0" borderId="1" applyBorder="0">
      <alignment vertical="center"/>
    </xf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9" fillId="29" borderId="13" applyNumberFormat="0" applyAlignment="0" applyProtection="0"/>
    <xf numFmtId="0" fontId="2" fillId="0" borderId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67" fillId="5" borderId="0" applyFill="0">
      <alignment wrapText="1"/>
    </xf>
    <xf numFmtId="0" fontId="108" fillId="0" borderId="0">
      <alignment horizontal="center" vertical="top" wrapText="1"/>
    </xf>
    <xf numFmtId="0" fontId="110" fillId="0" borderId="0">
      <alignment horizontal="centerContinuous" vertical="center" wrapText="1"/>
    </xf>
    <xf numFmtId="168" fontId="111" fillId="5" borderId="1">
      <alignment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4" fontId="112" fillId="0" borderId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49" fontId="101" fillId="0" borderId="1">
      <alignment horizontal="right" vertical="top" wrapText="1"/>
    </xf>
    <xf numFmtId="186" fontId="113" fillId="0" borderId="0">
      <alignment horizontal="right" vertical="top" wrapText="1"/>
    </xf>
    <xf numFmtId="49" fontId="4" fillId="0" borderId="0" applyBorder="0">
      <alignment vertical="top"/>
    </xf>
    <xf numFmtId="0" fontId="114" fillId="0" borderId="0"/>
    <xf numFmtId="0" fontId="1" fillId="0" borderId="0"/>
    <xf numFmtId="0" fontId="10" fillId="0" borderId="0"/>
    <xf numFmtId="0" fontId="114" fillId="0" borderId="0"/>
    <xf numFmtId="0" fontId="10" fillId="0" borderId="0"/>
    <xf numFmtId="0" fontId="115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4" fillId="0" borderId="0" applyBorder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1" fontId="116" fillId="0" borderId="1">
      <alignment horizontal="left"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3" fontId="117" fillId="0" borderId="1">
      <alignment vertical="top"/>
    </xf>
    <xf numFmtId="186" fontId="118" fillId="4" borderId="23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2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49" fontId="104" fillId="0" borderId="5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4" fontId="119" fillId="0" borderId="1"/>
    <xf numFmtId="0" fontId="2" fillId="0" borderId="1" applyNumberFormat="0" applyFont="0" applyFill="0" applyAlignment="0" applyProtection="0"/>
    <xf numFmtId="3" fontId="120" fillId="54" borderId="5">
      <alignment horizontal="justify" vertical="center"/>
    </xf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7" fillId="0" borderId="0"/>
    <xf numFmtId="171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49" fontId="121" fillId="55" borderId="4" applyBorder="0" applyProtection="0">
      <alignment horizontal="left" vertical="center"/>
    </xf>
    <xf numFmtId="49" fontId="113" fillId="0" borderId="0"/>
    <xf numFmtId="49" fontId="122" fillId="0" borderId="0">
      <alignment vertical="top"/>
    </xf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186" fontId="67" fillId="0" borderId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0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4" fontId="4" fillId="5" borderId="0" applyBorder="0">
      <alignment horizontal="right"/>
    </xf>
    <xf numFmtId="4" fontId="4" fillId="5" borderId="0" applyBorder="0">
      <alignment horizontal="right"/>
    </xf>
    <xf numFmtId="4" fontId="4" fillId="5" borderId="1" applyFont="0" applyBorder="0">
      <alignment horizontal="right"/>
    </xf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208" fontId="24" fillId="0" borderId="5">
      <alignment vertical="top" wrapText="1"/>
    </xf>
    <xf numFmtId="209" fontId="2" fillId="0" borderId="1" applyFont="0" applyFill="0" applyBorder="0" applyProtection="0">
      <alignment horizontal="center" vertical="center"/>
    </xf>
    <xf numFmtId="209" fontId="2" fillId="0" borderId="1" applyFont="0" applyFill="0" applyBorder="0" applyProtection="0">
      <alignment horizontal="center" vertical="center"/>
    </xf>
    <xf numFmtId="209" fontId="2" fillId="0" borderId="1" applyFont="0" applyFill="0" applyBorder="0" applyProtection="0">
      <alignment horizontal="center" vertical="center"/>
    </xf>
    <xf numFmtId="209" fontId="2" fillId="0" borderId="1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0" fontId="18" fillId="0" borderId="0">
      <protection locked="0"/>
    </xf>
    <xf numFmtId="49" fontId="102" fillId="0" borderId="1">
      <alignment horizontal="center" vertical="center" wrapText="1"/>
    </xf>
    <xf numFmtId="0" fontId="24" fillId="0" borderId="1" applyBorder="0">
      <alignment horizontal="center" vertical="center" wrapText="1"/>
    </xf>
    <xf numFmtId="49" fontId="86" fillId="0" borderId="1" applyNumberFormat="0" applyFill="0" applyAlignment="0" applyProtection="0"/>
    <xf numFmtId="168" fontId="2" fillId="0" borderId="0"/>
    <xf numFmtId="0" fontId="1" fillId="0" borderId="0"/>
  </cellStyleXfs>
  <cellXfs count="65">
    <xf numFmtId="0" fontId="0" fillId="0" borderId="0" xfId="0"/>
    <xf numFmtId="0" fontId="9" fillId="0" borderId="0" xfId="1670" applyFont="1"/>
    <xf numFmtId="0" fontId="123" fillId="0" borderId="0" xfId="1670" applyFont="1"/>
    <xf numFmtId="0" fontId="124" fillId="0" borderId="0" xfId="1670" applyFont="1"/>
    <xf numFmtId="0" fontId="9" fillId="0" borderId="6" xfId="1670" applyFont="1" applyBorder="1" applyAlignment="1">
      <alignment horizontal="center" vertical="center"/>
    </xf>
    <xf numFmtId="0" fontId="9" fillId="0" borderId="6" xfId="1670" applyFont="1" applyBorder="1" applyAlignment="1">
      <alignment horizontal="center" vertical="center"/>
    </xf>
    <xf numFmtId="0" fontId="9" fillId="0" borderId="6" xfId="1670" applyFont="1" applyBorder="1" applyAlignment="1">
      <alignment horizontal="center" vertical="center"/>
    </xf>
    <xf numFmtId="0" fontId="9" fillId="0" borderId="6" xfId="1670" applyFont="1" applyBorder="1" applyAlignment="1">
      <alignment horizontal="center" vertical="center"/>
    </xf>
    <xf numFmtId="0" fontId="126" fillId="0" borderId="0" xfId="1670" applyFont="1" applyAlignment="1">
      <alignment horizontal="justify" wrapText="1"/>
    </xf>
    <xf numFmtId="0" fontId="127" fillId="0" borderId="0" xfId="1670" applyFont="1" applyAlignment="1">
      <alignment horizontal="justify" wrapText="1"/>
    </xf>
    <xf numFmtId="49" fontId="9" fillId="0" borderId="6" xfId="1670" applyNumberFormat="1" applyFont="1" applyBorder="1" applyAlignment="1">
      <alignment horizontal="center" vertical="center"/>
    </xf>
    <xf numFmtId="49" fontId="9" fillId="0" borderId="7" xfId="1670" applyNumberFormat="1" applyFont="1" applyBorder="1" applyAlignment="1">
      <alignment horizontal="center" vertical="center"/>
    </xf>
    <xf numFmtId="49" fontId="9" fillId="0" borderId="9" xfId="1670" applyNumberFormat="1" applyFont="1" applyBorder="1" applyAlignment="1">
      <alignment horizontal="center" vertical="center"/>
    </xf>
    <xf numFmtId="0" fontId="9" fillId="0" borderId="7" xfId="1670" applyFont="1" applyBorder="1" applyAlignment="1">
      <alignment horizontal="left" vertical="center" wrapText="1"/>
    </xf>
    <xf numFmtId="0" fontId="9" fillId="0" borderId="9" xfId="1670" applyFont="1" applyBorder="1" applyAlignment="1">
      <alignment horizontal="left" vertical="center" wrapText="1"/>
    </xf>
    <xf numFmtId="0" fontId="9" fillId="0" borderId="6" xfId="1670" applyFont="1" applyBorder="1" applyAlignment="1">
      <alignment horizontal="center" vertical="center"/>
    </xf>
    <xf numFmtId="0" fontId="9" fillId="0" borderId="7" xfId="1670" applyFont="1" applyBorder="1" applyAlignment="1">
      <alignment horizontal="center" vertical="center"/>
    </xf>
    <xf numFmtId="0" fontId="9" fillId="0" borderId="9" xfId="1670" applyFont="1" applyBorder="1" applyAlignment="1">
      <alignment horizontal="center" vertical="center"/>
    </xf>
    <xf numFmtId="4" fontId="9" fillId="6" borderId="6" xfId="1670" applyNumberFormat="1" applyFont="1" applyFill="1" applyBorder="1" applyAlignment="1">
      <alignment horizontal="center" vertical="center"/>
    </xf>
    <xf numFmtId="4" fontId="9" fillId="6" borderId="7" xfId="1670" applyNumberFormat="1" applyFont="1" applyFill="1" applyBorder="1" applyAlignment="1">
      <alignment horizontal="center" vertical="center"/>
    </xf>
    <xf numFmtId="4" fontId="9" fillId="6" borderId="9" xfId="1670" applyNumberFormat="1" applyFont="1" applyFill="1" applyBorder="1" applyAlignment="1">
      <alignment horizontal="center" vertical="center"/>
    </xf>
    <xf numFmtId="0" fontId="9" fillId="0" borderId="6" xfId="1670" applyFont="1" applyBorder="1" applyAlignment="1">
      <alignment horizontal="left" vertical="center" wrapText="1"/>
    </xf>
    <xf numFmtId="4" fontId="9" fillId="0" borderId="6" xfId="1670" applyNumberFormat="1" applyFont="1" applyBorder="1" applyAlignment="1">
      <alignment horizontal="center" vertical="center"/>
    </xf>
    <xf numFmtId="4" fontId="9" fillId="0" borderId="7" xfId="1670" applyNumberFormat="1" applyFont="1" applyBorder="1" applyAlignment="1">
      <alignment horizontal="center" vertical="center"/>
    </xf>
    <xf numFmtId="4" fontId="9" fillId="0" borderId="9" xfId="1670" applyNumberFormat="1" applyFont="1" applyBorder="1" applyAlignment="1">
      <alignment horizontal="center" vertical="center"/>
    </xf>
    <xf numFmtId="0" fontId="125" fillId="0" borderId="0" xfId="1670" applyFont="1" applyAlignment="1">
      <alignment horizontal="center"/>
    </xf>
    <xf numFmtId="0" fontId="9" fillId="0" borderId="29" xfId="1670" applyFont="1" applyBorder="1" applyAlignment="1">
      <alignment horizontal="center" vertical="center" wrapText="1"/>
    </xf>
    <xf numFmtId="0" fontId="9" fillId="0" borderId="30" xfId="1670" applyFont="1" applyBorder="1" applyAlignment="1">
      <alignment horizontal="center" vertical="center"/>
    </xf>
    <xf numFmtId="0" fontId="9" fillId="0" borderId="31" xfId="1670" applyFont="1" applyBorder="1" applyAlignment="1">
      <alignment horizontal="center" vertical="center"/>
    </xf>
    <xf numFmtId="0" fontId="9" fillId="0" borderId="32" xfId="1670" applyFont="1" applyBorder="1" applyAlignment="1">
      <alignment horizontal="center" vertical="center"/>
    </xf>
    <xf numFmtId="0" fontId="9" fillId="0" borderId="22" xfId="1670" applyFont="1" applyBorder="1" applyAlignment="1">
      <alignment horizontal="center" vertical="center"/>
    </xf>
    <xf numFmtId="0" fontId="9" fillId="0" borderId="33" xfId="1670" applyFont="1" applyBorder="1" applyAlignment="1">
      <alignment horizontal="center" vertical="center"/>
    </xf>
    <xf numFmtId="0" fontId="9" fillId="0" borderId="29" xfId="1670" applyFont="1" applyBorder="1" applyAlignment="1">
      <alignment horizontal="center" vertical="center"/>
    </xf>
    <xf numFmtId="209" fontId="9" fillId="6" borderId="6" xfId="1670" applyNumberFormat="1" applyFont="1" applyFill="1" applyBorder="1" applyAlignment="1">
      <alignment horizontal="center" vertical="center"/>
    </xf>
    <xf numFmtId="209" fontId="9" fillId="6" borderId="7" xfId="1670" applyNumberFormat="1" applyFont="1" applyFill="1" applyBorder="1" applyAlignment="1">
      <alignment horizontal="center" vertical="center"/>
    </xf>
    <xf numFmtId="209" fontId="9" fillId="6" borderId="9" xfId="1670" applyNumberFormat="1" applyFont="1" applyFill="1" applyBorder="1" applyAlignment="1">
      <alignment horizontal="center" vertical="center"/>
    </xf>
    <xf numFmtId="209" fontId="9" fillId="0" borderId="6" xfId="1670" applyNumberFormat="1" applyFont="1" applyBorder="1" applyAlignment="1">
      <alignment horizontal="center" vertical="center"/>
    </xf>
    <xf numFmtId="209" fontId="9" fillId="0" borderId="7" xfId="1670" applyNumberFormat="1" applyFont="1" applyBorder="1" applyAlignment="1">
      <alignment horizontal="center" vertical="center"/>
    </xf>
    <xf numFmtId="209" fontId="9" fillId="0" borderId="9" xfId="1670" applyNumberFormat="1" applyFont="1" applyBorder="1" applyAlignment="1">
      <alignment horizontal="center" vertical="center"/>
    </xf>
    <xf numFmtId="4" fontId="9" fillId="0" borderId="6" xfId="1670" applyNumberFormat="1" applyFont="1" applyFill="1" applyBorder="1" applyAlignment="1">
      <alignment horizontal="center" vertical="center"/>
    </xf>
    <xf numFmtId="4" fontId="9" fillId="0" borderId="7" xfId="1670" applyNumberFormat="1" applyFont="1" applyFill="1" applyBorder="1" applyAlignment="1">
      <alignment horizontal="center" vertical="center"/>
    </xf>
    <xf numFmtId="4" fontId="9" fillId="0" borderId="9" xfId="1670" applyNumberFormat="1" applyFont="1" applyFill="1" applyBorder="1" applyAlignment="1">
      <alignment horizontal="center" vertical="center"/>
    </xf>
    <xf numFmtId="0" fontId="9" fillId="0" borderId="0" xfId="1670" applyFont="1" applyFill="1"/>
    <xf numFmtId="0" fontId="124" fillId="0" borderId="0" xfId="1670" applyFont="1" applyFill="1"/>
    <xf numFmtId="0" fontId="125" fillId="0" borderId="0" xfId="1670" applyFont="1" applyFill="1" applyAlignment="1">
      <alignment horizontal="center"/>
    </xf>
    <xf numFmtId="0" fontId="123" fillId="0" borderId="0" xfId="1670" applyFont="1" applyFill="1"/>
    <xf numFmtId="0" fontId="9" fillId="0" borderId="29" xfId="1670" applyFont="1" applyFill="1" applyBorder="1" applyAlignment="1">
      <alignment horizontal="center" vertical="center" wrapText="1"/>
    </xf>
    <xf numFmtId="0" fontId="9" fillId="0" borderId="30" xfId="1670" applyFont="1" applyFill="1" applyBorder="1" applyAlignment="1">
      <alignment horizontal="center" vertical="center"/>
    </xf>
    <xf numFmtId="0" fontId="9" fillId="0" borderId="31" xfId="1670" applyFont="1" applyFill="1" applyBorder="1" applyAlignment="1">
      <alignment horizontal="center" vertical="center"/>
    </xf>
    <xf numFmtId="0" fontId="9" fillId="0" borderId="29" xfId="1670" applyFont="1" applyFill="1" applyBorder="1" applyAlignment="1">
      <alignment horizontal="center" vertical="center"/>
    </xf>
    <xf numFmtId="0" fontId="9" fillId="0" borderId="6" xfId="1670" applyFont="1" applyFill="1" applyBorder="1" applyAlignment="1">
      <alignment horizontal="center" vertical="center"/>
    </xf>
    <xf numFmtId="0" fontId="9" fillId="0" borderId="7" xfId="1670" applyFont="1" applyFill="1" applyBorder="1" applyAlignment="1">
      <alignment horizontal="center" vertical="center"/>
    </xf>
    <xf numFmtId="0" fontId="9" fillId="0" borderId="9" xfId="1670" applyFont="1" applyFill="1" applyBorder="1" applyAlignment="1">
      <alignment horizontal="center" vertical="center"/>
    </xf>
    <xf numFmtId="0" fontId="9" fillId="0" borderId="32" xfId="1670" applyFont="1" applyFill="1" applyBorder="1" applyAlignment="1">
      <alignment horizontal="center" vertical="center"/>
    </xf>
    <xf numFmtId="0" fontId="9" fillId="0" borderId="22" xfId="1670" applyFont="1" applyFill="1" applyBorder="1" applyAlignment="1">
      <alignment horizontal="center" vertical="center"/>
    </xf>
    <xf numFmtId="0" fontId="9" fillId="0" borderId="33" xfId="1670" applyFont="1" applyFill="1" applyBorder="1" applyAlignment="1">
      <alignment horizontal="center" vertical="center"/>
    </xf>
    <xf numFmtId="49" fontId="9" fillId="0" borderId="6" xfId="1670" applyNumberFormat="1" applyFont="1" applyFill="1" applyBorder="1" applyAlignment="1">
      <alignment horizontal="center" vertical="center"/>
    </xf>
    <xf numFmtId="49" fontId="9" fillId="0" borderId="7" xfId="1670" applyNumberFormat="1" applyFont="1" applyFill="1" applyBorder="1" applyAlignment="1">
      <alignment horizontal="center" vertical="center"/>
    </xf>
    <xf numFmtId="49" fontId="9" fillId="0" borderId="9" xfId="1670" applyNumberFormat="1" applyFont="1" applyFill="1" applyBorder="1" applyAlignment="1">
      <alignment horizontal="center" vertical="center"/>
    </xf>
    <xf numFmtId="0" fontId="9" fillId="0" borderId="6" xfId="1670" applyFont="1" applyFill="1" applyBorder="1" applyAlignment="1">
      <alignment horizontal="center" vertical="center"/>
    </xf>
    <xf numFmtId="0" fontId="9" fillId="0" borderId="7" xfId="1670" applyFont="1" applyFill="1" applyBorder="1" applyAlignment="1">
      <alignment horizontal="left" vertical="center" wrapText="1"/>
    </xf>
    <xf numFmtId="0" fontId="9" fillId="0" borderId="9" xfId="1670" applyFont="1" applyFill="1" applyBorder="1" applyAlignment="1">
      <alignment horizontal="left" vertical="center" wrapText="1"/>
    </xf>
    <xf numFmtId="0" fontId="9" fillId="0" borderId="6" xfId="1670" applyFont="1" applyFill="1" applyBorder="1" applyAlignment="1">
      <alignment horizontal="left" vertical="center" wrapText="1"/>
    </xf>
    <xf numFmtId="0" fontId="126" fillId="0" borderId="0" xfId="1670" applyFont="1" applyFill="1" applyAlignment="1">
      <alignment horizontal="justify" wrapText="1"/>
    </xf>
    <xf numFmtId="0" fontId="127" fillId="0" borderId="0" xfId="1670" applyFont="1" applyFill="1" applyAlignment="1">
      <alignment horizontal="justify" wrapText="1"/>
    </xf>
  </cellXfs>
  <cellStyles count="2005">
    <cellStyle name=" 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Copy of ДРСК_1" xfId="4"/>
    <cellStyle name="_Model_RAB Мой" xfId="17"/>
    <cellStyle name="_Model_RAB Мой 2" xfId="18"/>
    <cellStyle name="_Model_RAB Мой 2_OREP.KU.2011.MONTHLY.02(v0.1)" xfId="19"/>
    <cellStyle name="_Model_RAB Мой 2_OREP.KU.2011.MONTHLY.02(v0.4)" xfId="20"/>
    <cellStyle name="_Model_RAB Мой 2_TEHSHEET" xfId="21"/>
    <cellStyle name="_Model_RAB Мой 2_UPDATE.OREP.KU.2011.MONTHLY.02.TO.1.2" xfId="22"/>
    <cellStyle name="_Model_RAB Мой_46EE.2011(v1.0)" xfId="23"/>
    <cellStyle name="_Model_RAB Мой_46EE.2011(v1.0)_46TE.2011(v1.0)" xfId="24"/>
    <cellStyle name="_Model_RAB Мой_46EE.2011(v1.2)" xfId="25"/>
    <cellStyle name="_Model_RAB Мой_46TE.2011(v1.0)" xfId="26"/>
    <cellStyle name="_Model_RAB Мой_ARMRAZR" xfId="27"/>
    <cellStyle name="_Model_RAB Мой_BALANCE.TBO.2011YEAR(v1.1)" xfId="28"/>
    <cellStyle name="_Model_RAB Мой_BALANCE.WARM.2010.PLAN" xfId="29"/>
    <cellStyle name="_Model_RAB Мой_BALANCE.WARM.2011YEAR(v0.7)" xfId="30"/>
    <cellStyle name="_Model_RAB Мой_BALANCE.WARM.2011YEAR.NEW.UPDATE.SCHEME" xfId="31"/>
    <cellStyle name="_Model_RAB Мой_DOPFACTOR.VO.2012(v1.0)" xfId="32"/>
    <cellStyle name="_Model_RAB Мой_EE.2REK.P2011.4.78(v0.3)" xfId="33"/>
    <cellStyle name="_Model_RAB Мой_INVEST.EE.PLAN.4.78(v0.1)" xfId="34"/>
    <cellStyle name="_Model_RAB Мой_INVEST.EE.PLAN.4.78(v0.3)" xfId="35"/>
    <cellStyle name="_Model_RAB Мой_INVEST.PLAN.4.78(v0.1)" xfId="36"/>
    <cellStyle name="_Model_RAB Мой_INVEST.WARM.PLAN.4.78(v0.1)" xfId="37"/>
    <cellStyle name="_Model_RAB Мой_INVEST_WARM_PLAN" xfId="38"/>
    <cellStyle name="_Model_RAB Мой_NADB.JNVLS.APTEKA.2011(v1.3.3)" xfId="39"/>
    <cellStyle name="_Model_RAB Мой_NADB.JNVLS.APTEKA.2011(v1.3.3)_46TE.2011(v1.0)" xfId="40"/>
    <cellStyle name="_Model_RAB Мой_NADB.JNVLS.APTEKA.2011(v1.3.4)" xfId="41"/>
    <cellStyle name="_Model_RAB Мой_NADB.JNVLS.APTEKA.2011(v1.3.4)_46TE.2011(v1.0)" xfId="42"/>
    <cellStyle name="_Model_RAB Мой_PREDEL.JKH.UTV.2011(v1.0.1)" xfId="43"/>
    <cellStyle name="_Model_RAB Мой_PREDEL.JKH.UTV.2011(v1.0.1)_46TE.2011(v1.0)" xfId="44"/>
    <cellStyle name="_Model_RAB Мой_PREDEL.JKH.UTV.2011(v1.1)" xfId="45"/>
    <cellStyle name="_Model_RAB Мой_TEHSHEET" xfId="46"/>
    <cellStyle name="_Model_RAB Мой_TEST.TEMPLATE" xfId="47"/>
    <cellStyle name="_Model_RAB Мой_UPDATE.46EE.2011.TO.1.1" xfId="48"/>
    <cellStyle name="_Model_RAB Мой_UPDATE.46TE.2011.TO.1.1" xfId="49"/>
    <cellStyle name="_Model_RAB Мой_UPDATE.46TE.2011.TO.1.2" xfId="50"/>
    <cellStyle name="_Model_RAB Мой_UPDATE.BALANCE.WARM.2011YEAR.TO.1.1" xfId="51"/>
    <cellStyle name="_Model_RAB Мой_UPDATE.BALANCE.WARM.2011YEAR.TO.1.1_46TE.2011(v1.0)" xfId="52"/>
    <cellStyle name="_Model_RAB Мой_UPDATE.BALANCE.WARM.2011YEAR.TO.1.1_OREP.KU.2011.MONTHLY.02(v1.1)" xfId="53"/>
    <cellStyle name="_Model_RAB Мой_Книга2" xfId="54"/>
    <cellStyle name="_Model_RAB_MRSK_svod" xfId="55"/>
    <cellStyle name="_Model_RAB_MRSK_svod 2" xfId="56"/>
    <cellStyle name="_Model_RAB_MRSK_svod 2_OREP.KU.2011.MONTHLY.02(v0.1)" xfId="57"/>
    <cellStyle name="_Model_RAB_MRSK_svod 2_OREP.KU.2011.MONTHLY.02(v0.4)" xfId="58"/>
    <cellStyle name="_Model_RAB_MRSK_svod 2_TEHSHEET" xfId="59"/>
    <cellStyle name="_Model_RAB_MRSK_svod 2_UPDATE.OREP.KU.2011.MONTHLY.02.TO.1.2" xfId="60"/>
    <cellStyle name="_Model_RAB_MRSK_svod_46EE.2011(v1.0)" xfId="61"/>
    <cellStyle name="_Model_RAB_MRSK_svod_46EE.2011(v1.0)_46TE.2011(v1.0)" xfId="62"/>
    <cellStyle name="_Model_RAB_MRSK_svod_46EE.2011(v1.2)" xfId="63"/>
    <cellStyle name="_Model_RAB_MRSK_svod_46TE.2011(v1.0)" xfId="64"/>
    <cellStyle name="_Model_RAB_MRSK_svod_ARMRAZR" xfId="65"/>
    <cellStyle name="_Model_RAB_MRSK_svod_BALANCE.TBO.2011YEAR(v1.1)" xfId="66"/>
    <cellStyle name="_Model_RAB_MRSK_svod_BALANCE.WARM.2010.PLAN" xfId="67"/>
    <cellStyle name="_Model_RAB_MRSK_svod_BALANCE.WARM.2011YEAR(v0.7)" xfId="68"/>
    <cellStyle name="_Model_RAB_MRSK_svod_BALANCE.WARM.2011YEAR.NEW.UPDATE.SCHEME" xfId="69"/>
    <cellStyle name="_Model_RAB_MRSK_svod_DOPFACTOR.VO.2012(v1.0)" xfId="70"/>
    <cellStyle name="_Model_RAB_MRSK_svod_EE.2REK.P2011.4.78(v0.3)" xfId="71"/>
    <cellStyle name="_Model_RAB_MRSK_svod_INVEST.EE.PLAN.4.78(v0.1)" xfId="72"/>
    <cellStyle name="_Model_RAB_MRSK_svod_INVEST.EE.PLAN.4.78(v0.3)" xfId="73"/>
    <cellStyle name="_Model_RAB_MRSK_svod_INVEST.PLAN.4.78(v0.1)" xfId="74"/>
    <cellStyle name="_Model_RAB_MRSK_svod_INVEST.WARM.PLAN.4.78(v0.1)" xfId="75"/>
    <cellStyle name="_Model_RAB_MRSK_svod_INVEST_WARM_PLAN" xfId="76"/>
    <cellStyle name="_Model_RAB_MRSK_svod_NADB.JNVLS.APTEKA.2011(v1.3.3)" xfId="77"/>
    <cellStyle name="_Model_RAB_MRSK_svod_NADB.JNVLS.APTEKA.2011(v1.3.3)_46TE.2011(v1.0)" xfId="78"/>
    <cellStyle name="_Model_RAB_MRSK_svod_NADB.JNVLS.APTEKA.2011(v1.3.4)" xfId="79"/>
    <cellStyle name="_Model_RAB_MRSK_svod_NADB.JNVLS.APTEKA.2011(v1.3.4)_46TE.2011(v1.0)" xfId="80"/>
    <cellStyle name="_Model_RAB_MRSK_svod_PREDEL.JKH.UTV.2011(v1.0.1)" xfId="81"/>
    <cellStyle name="_Model_RAB_MRSK_svod_PREDEL.JKH.UTV.2011(v1.0.1)_46TE.2011(v1.0)" xfId="82"/>
    <cellStyle name="_Model_RAB_MRSK_svod_PREDEL.JKH.UTV.2011(v1.1)" xfId="83"/>
    <cellStyle name="_Model_RAB_MRSK_svod_TEHSHEET" xfId="84"/>
    <cellStyle name="_Model_RAB_MRSK_svod_TEST.TEMPLATE" xfId="85"/>
    <cellStyle name="_Model_RAB_MRSK_svod_UPDATE.46EE.2011.TO.1.1" xfId="86"/>
    <cellStyle name="_Model_RAB_MRSK_svod_UPDATE.46TE.2011.TO.1.1" xfId="87"/>
    <cellStyle name="_Model_RAB_MRSK_svod_UPDATE.46TE.2011.TO.1.2" xfId="88"/>
    <cellStyle name="_Model_RAB_MRSK_svod_UPDATE.BALANCE.WARM.2011YEAR.TO.1.1" xfId="89"/>
    <cellStyle name="_Model_RAB_MRSK_svod_UPDATE.BALANCE.WARM.2011YEAR.TO.1.1_46TE.2011(v1.0)" xfId="90"/>
    <cellStyle name="_Model_RAB_MRSK_svod_UPDATE.BALANCE.WARM.2011YEAR.TO.1.1_OREP.KU.2011.MONTHLY.02(v1.1)" xfId="91"/>
    <cellStyle name="_Model_RAB_MRSK_svod_Книга2" xfId="92"/>
    <cellStyle name="_Plug" xfId="93"/>
    <cellStyle name="_Бюджет2006_ПОКАЗАТЕЛИ СВОДНЫЕ" xfId="94"/>
    <cellStyle name="_ВО ОП ТЭС-ОТ- 2007" xfId="95"/>
    <cellStyle name="_ВФ ОАО ТЭС-ОТ- 2009" xfId="96"/>
    <cellStyle name="_выручка по присоединениям2" xfId="97"/>
    <cellStyle name="_Договор аренды ЯЭ с разбивкой" xfId="98"/>
    <cellStyle name="_Защита ФЗП" xfId="99"/>
    <cellStyle name="_Исходные данные для модели" xfId="100"/>
    <cellStyle name="_Консолидация-2008-проект-new" xfId="101"/>
    <cellStyle name="_МОДЕЛЬ_1 (2)" xfId="102"/>
    <cellStyle name="_МОДЕЛЬ_1 (2) 2" xfId="103"/>
    <cellStyle name="_МОДЕЛЬ_1 (2) 2_OREP.KU.2011.MONTHLY.02(v0.1)" xfId="104"/>
    <cellStyle name="_МОДЕЛЬ_1 (2) 2_OREP.KU.2011.MONTHLY.02(v0.4)" xfId="105"/>
    <cellStyle name="_МОДЕЛЬ_1 (2) 2_TEHSHEET" xfId="106"/>
    <cellStyle name="_МОДЕЛЬ_1 (2) 2_UPDATE.OREP.KU.2011.MONTHLY.02.TO.1.2" xfId="107"/>
    <cellStyle name="_МОДЕЛЬ_1 (2)_46EE.2011(v1.0)" xfId="108"/>
    <cellStyle name="_МОДЕЛЬ_1 (2)_46EE.2011(v1.0)_46TE.2011(v1.0)" xfId="109"/>
    <cellStyle name="_МОДЕЛЬ_1 (2)_46EE.2011(v1.2)" xfId="110"/>
    <cellStyle name="_МОДЕЛЬ_1 (2)_46TE.2011(v1.0)" xfId="111"/>
    <cellStyle name="_МОДЕЛЬ_1 (2)_ARMRAZR" xfId="112"/>
    <cellStyle name="_МОДЕЛЬ_1 (2)_BALANCE.TBO.2011YEAR(v1.1)" xfId="113"/>
    <cellStyle name="_МОДЕЛЬ_1 (2)_BALANCE.WARM.2010.PLAN" xfId="114"/>
    <cellStyle name="_МОДЕЛЬ_1 (2)_BALANCE.WARM.2011YEAR(v0.7)" xfId="115"/>
    <cellStyle name="_МОДЕЛЬ_1 (2)_BALANCE.WARM.2011YEAR.NEW.UPDATE.SCHEME" xfId="116"/>
    <cellStyle name="_МОДЕЛЬ_1 (2)_DOPFACTOR.VO.2012(v1.0)" xfId="117"/>
    <cellStyle name="_МОДЕЛЬ_1 (2)_EE.2REK.P2011.4.78(v0.3)" xfId="118"/>
    <cellStyle name="_МОДЕЛЬ_1 (2)_INVEST.EE.PLAN.4.78(v0.1)" xfId="119"/>
    <cellStyle name="_МОДЕЛЬ_1 (2)_INVEST.EE.PLAN.4.78(v0.3)" xfId="120"/>
    <cellStyle name="_МОДЕЛЬ_1 (2)_INVEST.PLAN.4.78(v0.1)" xfId="121"/>
    <cellStyle name="_МОДЕЛЬ_1 (2)_INVEST.WARM.PLAN.4.78(v0.1)" xfId="122"/>
    <cellStyle name="_МОДЕЛЬ_1 (2)_INVEST_WARM_PLAN" xfId="123"/>
    <cellStyle name="_МОДЕЛЬ_1 (2)_NADB.JNVLS.APTEKA.2011(v1.3.3)" xfId="124"/>
    <cellStyle name="_МОДЕЛЬ_1 (2)_NADB.JNVLS.APTEKA.2011(v1.3.3)_46TE.2011(v1.0)" xfId="125"/>
    <cellStyle name="_МОДЕЛЬ_1 (2)_NADB.JNVLS.APTEKA.2011(v1.3.4)" xfId="126"/>
    <cellStyle name="_МОДЕЛЬ_1 (2)_NADB.JNVLS.APTEKA.2011(v1.3.4)_46TE.2011(v1.0)" xfId="127"/>
    <cellStyle name="_МОДЕЛЬ_1 (2)_PREDEL.JKH.UTV.2011(v1.0.1)" xfId="128"/>
    <cellStyle name="_МОДЕЛЬ_1 (2)_PREDEL.JKH.UTV.2011(v1.0.1)_46TE.2011(v1.0)" xfId="129"/>
    <cellStyle name="_МОДЕЛЬ_1 (2)_PREDEL.JKH.UTV.2011(v1.1)" xfId="130"/>
    <cellStyle name="_МОДЕЛЬ_1 (2)_TEHSHEET" xfId="131"/>
    <cellStyle name="_МОДЕЛЬ_1 (2)_TEST.TEMPLATE" xfId="132"/>
    <cellStyle name="_МОДЕЛЬ_1 (2)_UPDATE.46EE.2011.TO.1.1" xfId="133"/>
    <cellStyle name="_МОДЕЛЬ_1 (2)_UPDATE.46TE.2011.TO.1.1" xfId="134"/>
    <cellStyle name="_МОДЕЛЬ_1 (2)_UPDATE.46TE.2011.TO.1.2" xfId="135"/>
    <cellStyle name="_МОДЕЛЬ_1 (2)_UPDATE.BALANCE.WARM.2011YEAR.TO.1.1" xfId="136"/>
    <cellStyle name="_МОДЕЛЬ_1 (2)_UPDATE.BALANCE.WARM.2011YEAR.TO.1.1_46TE.2011(v1.0)" xfId="137"/>
    <cellStyle name="_МОДЕЛЬ_1 (2)_UPDATE.BALANCE.WARM.2011YEAR.TO.1.1_OREP.KU.2011.MONTHLY.02(v1.1)" xfId="138"/>
    <cellStyle name="_МОДЕЛЬ_1 (2)_Книга2" xfId="139"/>
    <cellStyle name="_НВВ 2009 постатейно свод по филиалам_09_02_09" xfId="140"/>
    <cellStyle name="_НВВ 2009 постатейно свод по филиалам_для Валентина" xfId="141"/>
    <cellStyle name="_Омск" xfId="142"/>
    <cellStyle name="_ОТ ИД 2009" xfId="143"/>
    <cellStyle name="_пр 5 тариф RAB" xfId="144"/>
    <cellStyle name="_пр 5 тариф RAB 2" xfId="145"/>
    <cellStyle name="_пр 5 тариф RAB 2_OREP.KU.2011.MONTHLY.02(v0.1)" xfId="146"/>
    <cellStyle name="_пр 5 тариф RAB 2_OREP.KU.2011.MONTHLY.02(v0.4)" xfId="147"/>
    <cellStyle name="_пр 5 тариф RAB 2_TEHSHEET" xfId="148"/>
    <cellStyle name="_пр 5 тариф RAB 2_UPDATE.OREP.KU.2011.MONTHLY.02.TO.1.2" xfId="149"/>
    <cellStyle name="_пр 5 тариф RAB_46EE.2011(v1.0)" xfId="150"/>
    <cellStyle name="_пр 5 тариф RAB_46EE.2011(v1.0)_46TE.2011(v1.0)" xfId="151"/>
    <cellStyle name="_пр 5 тариф RAB_46EE.2011(v1.2)" xfId="152"/>
    <cellStyle name="_пр 5 тариф RAB_46TE.2011(v1.0)" xfId="153"/>
    <cellStyle name="_пр 5 тариф RAB_ARMRAZR" xfId="154"/>
    <cellStyle name="_пр 5 тариф RAB_BALANCE.TBO.2011YEAR(v1.1)" xfId="155"/>
    <cellStyle name="_пр 5 тариф RAB_BALANCE.WARM.2010.PLAN" xfId="156"/>
    <cellStyle name="_пр 5 тариф RAB_BALANCE.WARM.2011YEAR(v0.7)" xfId="157"/>
    <cellStyle name="_пр 5 тариф RAB_BALANCE.WARM.2011YEAR.NEW.UPDATE.SCHEME" xfId="158"/>
    <cellStyle name="_пр 5 тариф RAB_DOPFACTOR.VO.2012(v1.0)" xfId="159"/>
    <cellStyle name="_пр 5 тариф RAB_EE.2REK.P2011.4.78(v0.3)" xfId="160"/>
    <cellStyle name="_пр 5 тариф RAB_INVEST.EE.PLAN.4.78(v0.1)" xfId="161"/>
    <cellStyle name="_пр 5 тариф RAB_INVEST.EE.PLAN.4.78(v0.3)" xfId="162"/>
    <cellStyle name="_пр 5 тариф RAB_INVEST.PLAN.4.78(v0.1)" xfId="163"/>
    <cellStyle name="_пр 5 тариф RAB_INVEST.WARM.PLAN.4.78(v0.1)" xfId="164"/>
    <cellStyle name="_пр 5 тариф RAB_INVEST_WARM_PLAN" xfId="165"/>
    <cellStyle name="_пр 5 тариф RAB_NADB.JNVLS.APTEKA.2011(v1.3.3)" xfId="166"/>
    <cellStyle name="_пр 5 тариф RAB_NADB.JNVLS.APTEKA.2011(v1.3.3)_46TE.2011(v1.0)" xfId="167"/>
    <cellStyle name="_пр 5 тариф RAB_NADB.JNVLS.APTEKA.2011(v1.3.4)" xfId="168"/>
    <cellStyle name="_пр 5 тариф RAB_NADB.JNVLS.APTEKA.2011(v1.3.4)_46TE.2011(v1.0)" xfId="169"/>
    <cellStyle name="_пр 5 тариф RAB_PREDEL.JKH.UTV.2011(v1.0.1)" xfId="170"/>
    <cellStyle name="_пр 5 тариф RAB_PREDEL.JKH.UTV.2011(v1.0.1)_46TE.2011(v1.0)" xfId="171"/>
    <cellStyle name="_пр 5 тариф RAB_PREDEL.JKH.UTV.2011(v1.1)" xfId="172"/>
    <cellStyle name="_пр 5 тариф RAB_TEHSHEET" xfId="173"/>
    <cellStyle name="_пр 5 тариф RAB_TEST.TEMPLATE" xfId="174"/>
    <cellStyle name="_пр 5 тариф RAB_UPDATE.46EE.2011.TO.1.1" xfId="175"/>
    <cellStyle name="_пр 5 тариф RAB_UPDATE.46TE.2011.TO.1.1" xfId="176"/>
    <cellStyle name="_пр 5 тариф RAB_UPDATE.46TE.2011.TO.1.2" xfId="177"/>
    <cellStyle name="_пр 5 тариф RAB_UPDATE.BALANCE.WARM.2011YEAR.TO.1.1" xfId="178"/>
    <cellStyle name="_пр 5 тариф RAB_UPDATE.BALANCE.WARM.2011YEAR.TO.1.1_46TE.2011(v1.0)" xfId="179"/>
    <cellStyle name="_пр 5 тариф RAB_UPDATE.BALANCE.WARM.2011YEAR.TO.1.1_OREP.KU.2011.MONTHLY.02(v1.1)" xfId="180"/>
    <cellStyle name="_пр 5 тариф RAB_Книга2" xfId="181"/>
    <cellStyle name="_Предожение _ДБП_2009 г ( согласованные БП)  (2)" xfId="182"/>
    <cellStyle name="_Приложение 2 0806 факт" xfId="183"/>
    <cellStyle name="_Приложение МТС-3-КС" xfId="184"/>
    <cellStyle name="_Приложение-МТС--2-1" xfId="185"/>
    <cellStyle name="_Расчет RAB_22072008" xfId="186"/>
    <cellStyle name="_Расчет RAB_22072008 2" xfId="187"/>
    <cellStyle name="_Расчет RAB_22072008 2_OREP.KU.2011.MONTHLY.02(v0.1)" xfId="188"/>
    <cellStyle name="_Расчет RAB_22072008 2_OREP.KU.2011.MONTHLY.02(v0.4)" xfId="189"/>
    <cellStyle name="_Расчет RAB_22072008 2_TEHSHEET" xfId="190"/>
    <cellStyle name="_Расчет RAB_22072008 2_UPDATE.OREP.KU.2011.MONTHLY.02.TO.1.2" xfId="191"/>
    <cellStyle name="_Расчет RAB_22072008_46EE.2011(v1.0)" xfId="192"/>
    <cellStyle name="_Расчет RAB_22072008_46EE.2011(v1.0)_46TE.2011(v1.0)" xfId="193"/>
    <cellStyle name="_Расчет RAB_22072008_46EE.2011(v1.2)" xfId="194"/>
    <cellStyle name="_Расчет RAB_22072008_46TE.2011(v1.0)" xfId="195"/>
    <cellStyle name="_Расчет RAB_22072008_ARMRAZR" xfId="196"/>
    <cellStyle name="_Расчет RAB_22072008_BALANCE.TBO.2011YEAR(v1.1)" xfId="197"/>
    <cellStyle name="_Расчет RAB_22072008_BALANCE.WARM.2010.PLAN" xfId="198"/>
    <cellStyle name="_Расчет RAB_22072008_BALANCE.WARM.2011YEAR(v0.7)" xfId="199"/>
    <cellStyle name="_Расчет RAB_22072008_BALANCE.WARM.2011YEAR.NEW.UPDATE.SCHEME" xfId="200"/>
    <cellStyle name="_Расчет RAB_22072008_DOPFACTOR.VO.2012(v1.0)" xfId="201"/>
    <cellStyle name="_Расчет RAB_22072008_EE.2REK.P2011.4.78(v0.3)" xfId="202"/>
    <cellStyle name="_Расчет RAB_22072008_INVEST.EE.PLAN.4.78(v0.1)" xfId="203"/>
    <cellStyle name="_Расчет RAB_22072008_INVEST.EE.PLAN.4.78(v0.3)" xfId="204"/>
    <cellStyle name="_Расчет RAB_22072008_INVEST.PLAN.4.78(v0.1)" xfId="205"/>
    <cellStyle name="_Расчет RAB_22072008_INVEST.WARM.PLAN.4.78(v0.1)" xfId="206"/>
    <cellStyle name="_Расчет RAB_22072008_INVEST_WARM_PLAN" xfId="207"/>
    <cellStyle name="_Расчет RAB_22072008_NADB.JNVLS.APTEKA.2011(v1.3.3)" xfId="208"/>
    <cellStyle name="_Расчет RAB_22072008_NADB.JNVLS.APTEKA.2011(v1.3.3)_46TE.2011(v1.0)" xfId="209"/>
    <cellStyle name="_Расчет RAB_22072008_NADB.JNVLS.APTEKA.2011(v1.3.4)" xfId="210"/>
    <cellStyle name="_Расчет RAB_22072008_NADB.JNVLS.APTEKA.2011(v1.3.4)_46TE.2011(v1.0)" xfId="211"/>
    <cellStyle name="_Расчет RAB_22072008_PREDEL.JKH.UTV.2011(v1.0.1)" xfId="212"/>
    <cellStyle name="_Расчет RAB_22072008_PREDEL.JKH.UTV.2011(v1.0.1)_46TE.2011(v1.0)" xfId="213"/>
    <cellStyle name="_Расчет RAB_22072008_PREDEL.JKH.UTV.2011(v1.1)" xfId="214"/>
    <cellStyle name="_Расчет RAB_22072008_TEHSHEET" xfId="215"/>
    <cellStyle name="_Расчет RAB_22072008_TEST.TEMPLATE" xfId="216"/>
    <cellStyle name="_Расчет RAB_22072008_UPDATE.46EE.2011.TO.1.1" xfId="217"/>
    <cellStyle name="_Расчет RAB_22072008_UPDATE.46TE.2011.TO.1.1" xfId="218"/>
    <cellStyle name="_Расчет RAB_22072008_UPDATE.46TE.2011.TO.1.2" xfId="219"/>
    <cellStyle name="_Расчет RAB_22072008_UPDATE.BALANCE.WARM.2011YEAR.TO.1.1" xfId="220"/>
    <cellStyle name="_Расчет RAB_22072008_UPDATE.BALANCE.WARM.2011YEAR.TO.1.1_46TE.2011(v1.0)" xfId="221"/>
    <cellStyle name="_Расчет RAB_22072008_UPDATE.BALANCE.WARM.2011YEAR.TO.1.1_OREP.KU.2011.MONTHLY.02(v1.1)" xfId="222"/>
    <cellStyle name="_Расчет RAB_22072008_Книга2" xfId="223"/>
    <cellStyle name="_Расчет RAB_Лен и МОЭСК_с 2010 года_14.04.2009_со сглаж_version 3.0_без ФСК" xfId="224"/>
    <cellStyle name="_Расчет RAB_Лен и МОЭСК_с 2010 года_14.04.2009_со сглаж_version 3.0_без ФСК 2" xfId="225"/>
    <cellStyle name="_Расчет RAB_Лен и МОЭСК_с 2010 года_14.04.2009_со сглаж_version 3.0_без ФСК 2_OREP.KU.2011.MONTHLY.02(v0.1)" xfId="226"/>
    <cellStyle name="_Расчет RAB_Лен и МОЭСК_с 2010 года_14.04.2009_со сглаж_version 3.0_без ФСК 2_OREP.KU.2011.MONTHLY.02(v0.4)" xfId="227"/>
    <cellStyle name="_Расчет RAB_Лен и МОЭСК_с 2010 года_14.04.2009_со сглаж_version 3.0_без ФСК 2_TEHSHEET" xfId="228"/>
    <cellStyle name="_Расчет RAB_Лен и МОЭСК_с 2010 года_14.04.2009_со сглаж_version 3.0_без ФСК 2_UPDATE.OREP.KU.2011.MONTHLY.02.TO.1.2" xfId="229"/>
    <cellStyle name="_Расчет RAB_Лен и МОЭСК_с 2010 года_14.04.2009_со сглаж_version 3.0_без ФСК_46EE.2011(v1.0)" xfId="230"/>
    <cellStyle name="_Расчет RAB_Лен и МОЭСК_с 2010 года_14.04.2009_со сглаж_version 3.0_без ФСК_46EE.2011(v1.0)_46TE.2011(v1.0)" xfId="231"/>
    <cellStyle name="_Расчет RAB_Лен и МОЭСК_с 2010 года_14.04.2009_со сглаж_version 3.0_без ФСК_46EE.2011(v1.2)" xfId="232"/>
    <cellStyle name="_Расчет RAB_Лен и МОЭСК_с 2010 года_14.04.2009_со сглаж_version 3.0_без ФСК_46TE.2011(v1.0)" xfId="233"/>
    <cellStyle name="_Расчет RAB_Лен и МОЭСК_с 2010 года_14.04.2009_со сглаж_version 3.0_без ФСК_ARMRAZR" xfId="234"/>
    <cellStyle name="_Расчет RAB_Лен и МОЭСК_с 2010 года_14.04.2009_со сглаж_version 3.0_без ФСК_BALANCE.TBO.2011YEAR(v1.1)" xfId="235"/>
    <cellStyle name="_Расчет RAB_Лен и МОЭСК_с 2010 года_14.04.2009_со сглаж_version 3.0_без ФСК_BALANCE.WARM.2010.PLAN" xfId="236"/>
    <cellStyle name="_Расчет RAB_Лен и МОЭСК_с 2010 года_14.04.2009_со сглаж_version 3.0_без ФСК_BALANCE.WARM.2011YEAR(v0.7)" xfId="237"/>
    <cellStyle name="_Расчет RAB_Лен и МОЭСК_с 2010 года_14.04.2009_со сглаж_version 3.0_без ФСК_BALANCE.WARM.2011YEAR.NEW.UPDATE.SCHEME" xfId="238"/>
    <cellStyle name="_Расчет RAB_Лен и МОЭСК_с 2010 года_14.04.2009_со сглаж_version 3.0_без ФСК_DOPFACTOR.VO.2012(v1.0)" xfId="239"/>
    <cellStyle name="_Расчет RAB_Лен и МОЭСК_с 2010 года_14.04.2009_со сглаж_version 3.0_без ФСК_EE.2REK.P2011.4.78(v0.3)" xfId="240"/>
    <cellStyle name="_Расчет RAB_Лен и МОЭСК_с 2010 года_14.04.2009_со сглаж_version 3.0_без ФСК_INVEST.EE.PLAN.4.78(v0.1)" xfId="241"/>
    <cellStyle name="_Расчет RAB_Лен и МОЭСК_с 2010 года_14.04.2009_со сглаж_version 3.0_без ФСК_INVEST.EE.PLAN.4.78(v0.3)" xfId="242"/>
    <cellStyle name="_Расчет RAB_Лен и МОЭСК_с 2010 года_14.04.2009_со сглаж_version 3.0_без ФСК_INVEST.PLAN.4.78(v0.1)" xfId="243"/>
    <cellStyle name="_Расчет RAB_Лен и МОЭСК_с 2010 года_14.04.2009_со сглаж_version 3.0_без ФСК_INVEST.WARM.PLAN.4.78(v0.1)" xfId="244"/>
    <cellStyle name="_Расчет RAB_Лен и МОЭСК_с 2010 года_14.04.2009_со сглаж_version 3.0_без ФСК_INVEST_WARM_PLAN" xfId="245"/>
    <cellStyle name="_Расчет RAB_Лен и МОЭСК_с 2010 года_14.04.2009_со сглаж_version 3.0_без ФСК_NADB.JNVLS.APTEKA.2011(v1.3.3)" xfId="246"/>
    <cellStyle name="_Расчет RAB_Лен и МОЭСК_с 2010 года_14.04.2009_со сглаж_version 3.0_без ФСК_NADB.JNVLS.APTEKA.2011(v1.3.3)_46TE.2011(v1.0)" xfId="247"/>
    <cellStyle name="_Расчет RAB_Лен и МОЭСК_с 2010 года_14.04.2009_со сглаж_version 3.0_без ФСК_NADB.JNVLS.APTEKA.2011(v1.3.4)" xfId="248"/>
    <cellStyle name="_Расчет RAB_Лен и МОЭСК_с 2010 года_14.04.2009_со сглаж_version 3.0_без ФСК_NADB.JNVLS.APTEKA.2011(v1.3.4)_46TE.2011(v1.0)" xfId="249"/>
    <cellStyle name="_Расчет RAB_Лен и МОЭСК_с 2010 года_14.04.2009_со сглаж_version 3.0_без ФСК_PREDEL.JKH.UTV.2011(v1.0.1)" xfId="250"/>
    <cellStyle name="_Расчет RAB_Лен и МОЭСК_с 2010 года_14.04.2009_со сглаж_version 3.0_без ФСК_PREDEL.JKH.UTV.2011(v1.0.1)_46TE.2011(v1.0)" xfId="251"/>
    <cellStyle name="_Расчет RAB_Лен и МОЭСК_с 2010 года_14.04.2009_со сглаж_version 3.0_без ФСК_PREDEL.JKH.UTV.2011(v1.1)" xfId="252"/>
    <cellStyle name="_Расчет RAB_Лен и МОЭСК_с 2010 года_14.04.2009_со сглаж_version 3.0_без ФСК_TEHSHEET" xfId="253"/>
    <cellStyle name="_Расчет RAB_Лен и МОЭСК_с 2010 года_14.04.2009_со сглаж_version 3.0_без ФСК_TEST.TEMPLATE" xfId="254"/>
    <cellStyle name="_Расчет RAB_Лен и МОЭСК_с 2010 года_14.04.2009_со сглаж_version 3.0_без ФСК_UPDATE.46EE.2011.TO.1.1" xfId="255"/>
    <cellStyle name="_Расчет RAB_Лен и МОЭСК_с 2010 года_14.04.2009_со сглаж_version 3.0_без ФСК_UPDATE.46TE.2011.TO.1.1" xfId="256"/>
    <cellStyle name="_Расчет RAB_Лен и МОЭСК_с 2010 года_14.04.2009_со сглаж_version 3.0_без ФСК_UPDATE.46TE.2011.TO.1.2" xfId="257"/>
    <cellStyle name="_Расчет RAB_Лен и МОЭСК_с 2010 года_14.04.2009_со сглаж_version 3.0_без ФСК_UPDATE.BALANCE.WARM.2011YEAR.TO.1.1" xfId="258"/>
    <cellStyle name="_Расчет RAB_Лен и МОЭСК_с 2010 года_14.04.2009_со сглаж_version 3.0_без ФСК_UPDATE.BALANCE.WARM.2011YEAR.TO.1.1_46TE.2011(v1.0)" xfId="259"/>
    <cellStyle name="_Расчет RAB_Лен и МОЭСК_с 2010 года_14.04.2009_со сглаж_version 3.0_без ФСК_UPDATE.BALANCE.WARM.2011YEAR.TO.1.1_OREP.KU.2011.MONTHLY.02(v1.1)" xfId="260"/>
    <cellStyle name="_Расчет RAB_Лен и МОЭСК_с 2010 года_14.04.2009_со сглаж_version 3.0_без ФСК_Книга2" xfId="261"/>
    <cellStyle name="_Свод по ИПР (2)" xfId="262"/>
    <cellStyle name="_Справочник затрат_ЛХ_20.10.05" xfId="263"/>
    <cellStyle name="_таблицы для расчетов28-04-08_2006-2009_прибыль корр_по ИА" xfId="264"/>
    <cellStyle name="_таблицы для расчетов28-04-08_2006-2009с ИА" xfId="265"/>
    <cellStyle name="_Форма 6  РТК.xls(отчет по Адр пр. ЛО)" xfId="266"/>
    <cellStyle name="_Формат разбивки по МРСК_РСК" xfId="267"/>
    <cellStyle name="_Формат_для Согласования" xfId="268"/>
    <cellStyle name="_ХХХ Прил 2 Формы бюджетных документов 2007" xfId="269"/>
    <cellStyle name="_экон.форм-т ВО 1 с разбивкой" xfId="270"/>
    <cellStyle name="’К‰Э [0.00]" xfId="271"/>
    <cellStyle name="”€ќђќ‘ћ‚›‰" xfId="273"/>
    <cellStyle name="”€љ‘€ђћ‚ђќќ›‰" xfId="274"/>
    <cellStyle name="”ќђќ‘ћ‚›‰" xfId="275"/>
    <cellStyle name="”љ‘ђћ‚ђќќ›‰" xfId="276"/>
    <cellStyle name="„…ќ…†ќ›‰" xfId="277"/>
    <cellStyle name="€’ћѓћ‚›‰" xfId="280"/>
    <cellStyle name="‡ђѓћ‹ћ‚ћљ1" xfId="278"/>
    <cellStyle name="‡ђѓћ‹ћ‚ћљ2" xfId="279"/>
    <cellStyle name="’ћѓћ‚›‰" xfId="272"/>
    <cellStyle name="1Normal" xfId="281"/>
    <cellStyle name="20% - Accent1" xfId="282"/>
    <cellStyle name="20% - Accent1 2" xfId="283"/>
    <cellStyle name="20% - Accent1 3" xfId="284"/>
    <cellStyle name="20% - Accent1_46EE.2011(v1.0)" xfId="285"/>
    <cellStyle name="20% - Accent2" xfId="286"/>
    <cellStyle name="20% - Accent2 2" xfId="287"/>
    <cellStyle name="20% - Accent2 3" xfId="288"/>
    <cellStyle name="20% - Accent2_46EE.2011(v1.0)" xfId="289"/>
    <cellStyle name="20% - Accent3" xfId="290"/>
    <cellStyle name="20% - Accent3 2" xfId="291"/>
    <cellStyle name="20% - Accent3 3" xfId="292"/>
    <cellStyle name="20% - Accent3_46EE.2011(v1.0)" xfId="293"/>
    <cellStyle name="20% - Accent4" xfId="294"/>
    <cellStyle name="20% - Accent4 2" xfId="295"/>
    <cellStyle name="20% - Accent4 3" xfId="296"/>
    <cellStyle name="20% - Accent4_46EE.2011(v1.0)" xfId="297"/>
    <cellStyle name="20% - Accent5" xfId="298"/>
    <cellStyle name="20% - Accent5 2" xfId="299"/>
    <cellStyle name="20% - Accent5 3" xfId="300"/>
    <cellStyle name="20% - Accent5_46EE.2011(v1.0)" xfId="301"/>
    <cellStyle name="20% - Accent6" xfId="302"/>
    <cellStyle name="20% - Accent6 2" xfId="303"/>
    <cellStyle name="20% - Accent6 3" xfId="304"/>
    <cellStyle name="20% - Accent6_46EE.2011(v1.0)" xfId="305"/>
    <cellStyle name="20% - Акцент1 10" xfId="306"/>
    <cellStyle name="20% - Акцент1 2" xfId="307"/>
    <cellStyle name="20% - Акцент1 2 2" xfId="308"/>
    <cellStyle name="20% - Акцент1 2 3" xfId="309"/>
    <cellStyle name="20% - Акцент1 2_46EE.2011(v1.0)" xfId="310"/>
    <cellStyle name="20% - Акцент1 3" xfId="311"/>
    <cellStyle name="20% - Акцент1 3 2" xfId="312"/>
    <cellStyle name="20% - Акцент1 3 3" xfId="313"/>
    <cellStyle name="20% - Акцент1 3_46EE.2011(v1.0)" xfId="314"/>
    <cellStyle name="20% - Акцент1 4" xfId="315"/>
    <cellStyle name="20% - Акцент1 4 2" xfId="316"/>
    <cellStyle name="20% - Акцент1 4 3" xfId="317"/>
    <cellStyle name="20% - Акцент1 4_46EE.2011(v1.0)" xfId="318"/>
    <cellStyle name="20% - Акцент1 5" xfId="319"/>
    <cellStyle name="20% - Акцент1 5 2" xfId="320"/>
    <cellStyle name="20% - Акцент1 5 3" xfId="321"/>
    <cellStyle name="20% - Акцент1 5_46EE.2011(v1.0)" xfId="322"/>
    <cellStyle name="20% - Акцент1 6" xfId="323"/>
    <cellStyle name="20% - Акцент1 6 2" xfId="324"/>
    <cellStyle name="20% - Акцент1 6 3" xfId="325"/>
    <cellStyle name="20% - Акцент1 6_46EE.2011(v1.0)" xfId="326"/>
    <cellStyle name="20% - Акцент1 7" xfId="327"/>
    <cellStyle name="20% - Акцент1 7 2" xfId="328"/>
    <cellStyle name="20% - Акцент1 7 3" xfId="329"/>
    <cellStyle name="20% - Акцент1 7_46EE.2011(v1.0)" xfId="330"/>
    <cellStyle name="20% - Акцент1 8" xfId="331"/>
    <cellStyle name="20% - Акцент1 8 2" xfId="332"/>
    <cellStyle name="20% - Акцент1 8 3" xfId="333"/>
    <cellStyle name="20% - Акцент1 8_46EE.2011(v1.0)" xfId="334"/>
    <cellStyle name="20% - Акцент1 9" xfId="335"/>
    <cellStyle name="20% - Акцент1 9 2" xfId="336"/>
    <cellStyle name="20% - Акцент1 9 3" xfId="337"/>
    <cellStyle name="20% - Акцент1 9_46EE.2011(v1.0)" xfId="338"/>
    <cellStyle name="20% - Акцент2 10" xfId="339"/>
    <cellStyle name="20% - Акцент2 2" xfId="340"/>
    <cellStyle name="20% - Акцент2 2 2" xfId="341"/>
    <cellStyle name="20% - Акцент2 2 3" xfId="342"/>
    <cellStyle name="20% - Акцент2 2_46EE.2011(v1.0)" xfId="343"/>
    <cellStyle name="20% - Акцент2 3" xfId="344"/>
    <cellStyle name="20% - Акцент2 3 2" xfId="345"/>
    <cellStyle name="20% - Акцент2 3 3" xfId="346"/>
    <cellStyle name="20% - Акцент2 3_46EE.2011(v1.0)" xfId="347"/>
    <cellStyle name="20% - Акцент2 4" xfId="348"/>
    <cellStyle name="20% - Акцент2 4 2" xfId="349"/>
    <cellStyle name="20% - Акцент2 4 3" xfId="350"/>
    <cellStyle name="20% - Акцент2 4_46EE.2011(v1.0)" xfId="351"/>
    <cellStyle name="20% - Акцент2 5" xfId="352"/>
    <cellStyle name="20% - Акцент2 5 2" xfId="353"/>
    <cellStyle name="20% - Акцент2 5 3" xfId="354"/>
    <cellStyle name="20% - Акцент2 5_46EE.2011(v1.0)" xfId="355"/>
    <cellStyle name="20% - Акцент2 6" xfId="356"/>
    <cellStyle name="20% - Акцент2 6 2" xfId="357"/>
    <cellStyle name="20% - Акцент2 6 3" xfId="358"/>
    <cellStyle name="20% - Акцент2 6_46EE.2011(v1.0)" xfId="359"/>
    <cellStyle name="20% - Акцент2 7" xfId="360"/>
    <cellStyle name="20% - Акцент2 7 2" xfId="361"/>
    <cellStyle name="20% - Акцент2 7 3" xfId="362"/>
    <cellStyle name="20% - Акцент2 7_46EE.2011(v1.0)" xfId="363"/>
    <cellStyle name="20% - Акцент2 8" xfId="364"/>
    <cellStyle name="20% - Акцент2 8 2" xfId="365"/>
    <cellStyle name="20% - Акцент2 8 3" xfId="366"/>
    <cellStyle name="20% - Акцент2 8_46EE.2011(v1.0)" xfId="367"/>
    <cellStyle name="20% - Акцент2 9" xfId="368"/>
    <cellStyle name="20% - Акцент2 9 2" xfId="369"/>
    <cellStyle name="20% - Акцент2 9 3" xfId="370"/>
    <cellStyle name="20% - Акцент2 9_46EE.2011(v1.0)" xfId="371"/>
    <cellStyle name="20% - Акцент3 10" xfId="372"/>
    <cellStyle name="20% - Акцент3 2" xfId="373"/>
    <cellStyle name="20% - Акцент3 2 2" xfId="374"/>
    <cellStyle name="20% - Акцент3 2 3" xfId="375"/>
    <cellStyle name="20% - Акцент3 2_46EE.2011(v1.0)" xfId="376"/>
    <cellStyle name="20% - Акцент3 3" xfId="377"/>
    <cellStyle name="20% - Акцент3 3 2" xfId="378"/>
    <cellStyle name="20% - Акцент3 3 3" xfId="379"/>
    <cellStyle name="20% - Акцент3 3_46EE.2011(v1.0)" xfId="380"/>
    <cellStyle name="20% - Акцент3 4" xfId="381"/>
    <cellStyle name="20% - Акцент3 4 2" xfId="382"/>
    <cellStyle name="20% - Акцент3 4 3" xfId="383"/>
    <cellStyle name="20% - Акцент3 4_46EE.2011(v1.0)" xfId="384"/>
    <cellStyle name="20% - Акцент3 5" xfId="385"/>
    <cellStyle name="20% - Акцент3 5 2" xfId="386"/>
    <cellStyle name="20% - Акцент3 5 3" xfId="387"/>
    <cellStyle name="20% - Акцент3 5_46EE.2011(v1.0)" xfId="388"/>
    <cellStyle name="20% - Акцент3 6" xfId="389"/>
    <cellStyle name="20% - Акцент3 6 2" xfId="390"/>
    <cellStyle name="20% - Акцент3 6 3" xfId="391"/>
    <cellStyle name="20% - Акцент3 6_46EE.2011(v1.0)" xfId="392"/>
    <cellStyle name="20% - Акцент3 7" xfId="393"/>
    <cellStyle name="20% - Акцент3 7 2" xfId="394"/>
    <cellStyle name="20% - Акцент3 7 3" xfId="395"/>
    <cellStyle name="20% - Акцент3 7_46EE.2011(v1.0)" xfId="396"/>
    <cellStyle name="20% - Акцент3 8" xfId="397"/>
    <cellStyle name="20% - Акцент3 8 2" xfId="398"/>
    <cellStyle name="20% - Акцент3 8 3" xfId="399"/>
    <cellStyle name="20% - Акцент3 8_46EE.2011(v1.0)" xfId="400"/>
    <cellStyle name="20% - Акцент3 9" xfId="401"/>
    <cellStyle name="20% - Акцент3 9 2" xfId="402"/>
    <cellStyle name="20% - Акцент3 9 3" xfId="403"/>
    <cellStyle name="20% - Акцент3 9_46EE.2011(v1.0)" xfId="404"/>
    <cellStyle name="20% - Акцент4 10" xfId="405"/>
    <cellStyle name="20% - Акцент4 2" xfId="406"/>
    <cellStyle name="20% - Акцент4 2 2" xfId="407"/>
    <cellStyle name="20% - Акцент4 2 3" xfId="408"/>
    <cellStyle name="20% - Акцент4 2_46EE.2011(v1.0)" xfId="409"/>
    <cellStyle name="20% - Акцент4 3" xfId="410"/>
    <cellStyle name="20% - Акцент4 3 2" xfId="411"/>
    <cellStyle name="20% - Акцент4 3 3" xfId="412"/>
    <cellStyle name="20% - Акцент4 3_46EE.2011(v1.0)" xfId="413"/>
    <cellStyle name="20% - Акцент4 4" xfId="414"/>
    <cellStyle name="20% - Акцент4 4 2" xfId="415"/>
    <cellStyle name="20% - Акцент4 4 3" xfId="416"/>
    <cellStyle name="20% - Акцент4 4_46EE.2011(v1.0)" xfId="417"/>
    <cellStyle name="20% - Акцент4 5" xfId="418"/>
    <cellStyle name="20% - Акцент4 5 2" xfId="419"/>
    <cellStyle name="20% - Акцент4 5 3" xfId="420"/>
    <cellStyle name="20% - Акцент4 5_46EE.2011(v1.0)" xfId="421"/>
    <cellStyle name="20% - Акцент4 6" xfId="422"/>
    <cellStyle name="20% - Акцент4 6 2" xfId="423"/>
    <cellStyle name="20% - Акцент4 6 3" xfId="424"/>
    <cellStyle name="20% - Акцент4 6_46EE.2011(v1.0)" xfId="425"/>
    <cellStyle name="20% - Акцент4 7" xfId="426"/>
    <cellStyle name="20% - Акцент4 7 2" xfId="427"/>
    <cellStyle name="20% - Акцент4 7 3" xfId="428"/>
    <cellStyle name="20% - Акцент4 7_46EE.2011(v1.0)" xfId="429"/>
    <cellStyle name="20% - Акцент4 8" xfId="430"/>
    <cellStyle name="20% - Акцент4 8 2" xfId="431"/>
    <cellStyle name="20% - Акцент4 8 3" xfId="432"/>
    <cellStyle name="20% - Акцент4 8_46EE.2011(v1.0)" xfId="433"/>
    <cellStyle name="20% - Акцент4 9" xfId="434"/>
    <cellStyle name="20% - Акцент4 9 2" xfId="435"/>
    <cellStyle name="20% - Акцент4 9 3" xfId="436"/>
    <cellStyle name="20% - Акцент4 9_46EE.2011(v1.0)" xfId="437"/>
    <cellStyle name="20% - Акцент5 10" xfId="438"/>
    <cellStyle name="20% - Акцент5 2" xfId="439"/>
    <cellStyle name="20% - Акцент5 2 2" xfId="440"/>
    <cellStyle name="20% - Акцент5 2 3" xfId="441"/>
    <cellStyle name="20% - Акцент5 2_46EE.2011(v1.0)" xfId="442"/>
    <cellStyle name="20% - Акцент5 3" xfId="443"/>
    <cellStyle name="20% - Акцент5 3 2" xfId="444"/>
    <cellStyle name="20% - Акцент5 3 3" xfId="445"/>
    <cellStyle name="20% - Акцент5 3_46EE.2011(v1.0)" xfId="446"/>
    <cellStyle name="20% - Акцент5 4" xfId="447"/>
    <cellStyle name="20% - Акцент5 4 2" xfId="448"/>
    <cellStyle name="20% - Акцент5 4 3" xfId="449"/>
    <cellStyle name="20% - Акцент5 4_46EE.2011(v1.0)" xfId="450"/>
    <cellStyle name="20% - Акцент5 5" xfId="451"/>
    <cellStyle name="20% - Акцент5 5 2" xfId="452"/>
    <cellStyle name="20% - Акцент5 5 3" xfId="453"/>
    <cellStyle name="20% - Акцент5 5_46EE.2011(v1.0)" xfId="454"/>
    <cellStyle name="20% - Акцент5 6" xfId="455"/>
    <cellStyle name="20% - Акцент5 6 2" xfId="456"/>
    <cellStyle name="20% - Акцент5 6 3" xfId="457"/>
    <cellStyle name="20% - Акцент5 6_46EE.2011(v1.0)" xfId="458"/>
    <cellStyle name="20% - Акцент5 7" xfId="459"/>
    <cellStyle name="20% - Акцент5 7 2" xfId="460"/>
    <cellStyle name="20% - Акцент5 7 3" xfId="461"/>
    <cellStyle name="20% - Акцент5 7_46EE.2011(v1.0)" xfId="462"/>
    <cellStyle name="20% - Акцент5 8" xfId="463"/>
    <cellStyle name="20% - Акцент5 8 2" xfId="464"/>
    <cellStyle name="20% - Акцент5 8 3" xfId="465"/>
    <cellStyle name="20% - Акцент5 8_46EE.2011(v1.0)" xfId="466"/>
    <cellStyle name="20% - Акцент5 9" xfId="467"/>
    <cellStyle name="20% - Акцент5 9 2" xfId="468"/>
    <cellStyle name="20% - Акцент5 9 3" xfId="469"/>
    <cellStyle name="20% - Акцент5 9_46EE.2011(v1.0)" xfId="470"/>
    <cellStyle name="20% - Акцент6 10" xfId="471"/>
    <cellStyle name="20% - Акцент6 2" xfId="472"/>
    <cellStyle name="20% - Акцент6 2 2" xfId="473"/>
    <cellStyle name="20% - Акцент6 2 3" xfId="474"/>
    <cellStyle name="20% - Акцент6 2_46EE.2011(v1.0)" xfId="475"/>
    <cellStyle name="20% - Акцент6 3" xfId="476"/>
    <cellStyle name="20% - Акцент6 3 2" xfId="477"/>
    <cellStyle name="20% - Акцент6 3 3" xfId="478"/>
    <cellStyle name="20% - Акцент6 3_46EE.2011(v1.0)" xfId="479"/>
    <cellStyle name="20% - Акцент6 4" xfId="480"/>
    <cellStyle name="20% - Акцент6 4 2" xfId="481"/>
    <cellStyle name="20% - Акцент6 4 3" xfId="482"/>
    <cellStyle name="20% - Акцент6 4_46EE.2011(v1.0)" xfId="483"/>
    <cellStyle name="20% - Акцент6 5" xfId="484"/>
    <cellStyle name="20% - Акцент6 5 2" xfId="485"/>
    <cellStyle name="20% - Акцент6 5 3" xfId="486"/>
    <cellStyle name="20% - Акцент6 5_46EE.2011(v1.0)" xfId="487"/>
    <cellStyle name="20% - Акцент6 6" xfId="488"/>
    <cellStyle name="20% - Акцент6 6 2" xfId="489"/>
    <cellStyle name="20% - Акцент6 6 3" xfId="490"/>
    <cellStyle name="20% - Акцент6 6_46EE.2011(v1.0)" xfId="491"/>
    <cellStyle name="20% - Акцент6 7" xfId="492"/>
    <cellStyle name="20% - Акцент6 7 2" xfId="493"/>
    <cellStyle name="20% - Акцент6 7 3" xfId="494"/>
    <cellStyle name="20% - Акцент6 7_46EE.2011(v1.0)" xfId="495"/>
    <cellStyle name="20% - Акцент6 8" xfId="496"/>
    <cellStyle name="20% - Акцент6 8 2" xfId="497"/>
    <cellStyle name="20% - Акцент6 8 3" xfId="498"/>
    <cellStyle name="20% - Акцент6 8_46EE.2011(v1.0)" xfId="499"/>
    <cellStyle name="20% - Акцент6 9" xfId="500"/>
    <cellStyle name="20% - Акцент6 9 2" xfId="501"/>
    <cellStyle name="20% - Акцент6 9 3" xfId="502"/>
    <cellStyle name="20% - Акцент6 9_46EE.2011(v1.0)" xfId="503"/>
    <cellStyle name="40% - Accent1" xfId="504"/>
    <cellStyle name="40% - Accent1 2" xfId="505"/>
    <cellStyle name="40% - Accent1 3" xfId="506"/>
    <cellStyle name="40% - Accent1_46EE.2011(v1.0)" xfId="507"/>
    <cellStyle name="40% - Accent2" xfId="508"/>
    <cellStyle name="40% - Accent2 2" xfId="509"/>
    <cellStyle name="40% - Accent2 3" xfId="510"/>
    <cellStyle name="40% - Accent2_46EE.2011(v1.0)" xfId="511"/>
    <cellStyle name="40% - Accent3" xfId="512"/>
    <cellStyle name="40% - Accent3 2" xfId="513"/>
    <cellStyle name="40% - Accent3 3" xfId="514"/>
    <cellStyle name="40% - Accent3_46EE.2011(v1.0)" xfId="515"/>
    <cellStyle name="40% - Accent4" xfId="516"/>
    <cellStyle name="40% - Accent4 2" xfId="517"/>
    <cellStyle name="40% - Accent4 3" xfId="518"/>
    <cellStyle name="40% - Accent4_46EE.2011(v1.0)" xfId="519"/>
    <cellStyle name="40% - Accent5" xfId="520"/>
    <cellStyle name="40% - Accent5 2" xfId="521"/>
    <cellStyle name="40% - Accent5 3" xfId="522"/>
    <cellStyle name="40% - Accent5_46EE.2011(v1.0)" xfId="523"/>
    <cellStyle name="40% - Accent6" xfId="524"/>
    <cellStyle name="40% - Accent6 2" xfId="525"/>
    <cellStyle name="40% - Accent6 3" xfId="526"/>
    <cellStyle name="40% - Accent6_46EE.2011(v1.0)" xfId="527"/>
    <cellStyle name="40% - Акцент1 10" xfId="528"/>
    <cellStyle name="40% - Акцент1 2" xfId="529"/>
    <cellStyle name="40% - Акцент1 2 2" xfId="530"/>
    <cellStyle name="40% - Акцент1 2 3" xfId="531"/>
    <cellStyle name="40% - Акцент1 2_46EE.2011(v1.0)" xfId="532"/>
    <cellStyle name="40% - Акцент1 3" xfId="533"/>
    <cellStyle name="40% - Акцент1 3 2" xfId="534"/>
    <cellStyle name="40% - Акцент1 3 3" xfId="535"/>
    <cellStyle name="40% - Акцент1 3_46EE.2011(v1.0)" xfId="536"/>
    <cellStyle name="40% - Акцент1 4" xfId="537"/>
    <cellStyle name="40% - Акцент1 4 2" xfId="538"/>
    <cellStyle name="40% - Акцент1 4 3" xfId="539"/>
    <cellStyle name="40% - Акцент1 4_46EE.2011(v1.0)" xfId="540"/>
    <cellStyle name="40% - Акцент1 5" xfId="541"/>
    <cellStyle name="40% - Акцент1 5 2" xfId="542"/>
    <cellStyle name="40% - Акцент1 5 3" xfId="543"/>
    <cellStyle name="40% - Акцент1 5_46EE.2011(v1.0)" xfId="544"/>
    <cellStyle name="40% - Акцент1 6" xfId="545"/>
    <cellStyle name="40% - Акцент1 6 2" xfId="546"/>
    <cellStyle name="40% - Акцент1 6 3" xfId="547"/>
    <cellStyle name="40% - Акцент1 6_46EE.2011(v1.0)" xfId="548"/>
    <cellStyle name="40% - Акцент1 7" xfId="549"/>
    <cellStyle name="40% - Акцент1 7 2" xfId="550"/>
    <cellStyle name="40% - Акцент1 7 3" xfId="551"/>
    <cellStyle name="40% - Акцент1 7_46EE.2011(v1.0)" xfId="552"/>
    <cellStyle name="40% - Акцент1 8" xfId="553"/>
    <cellStyle name="40% - Акцент1 8 2" xfId="554"/>
    <cellStyle name="40% - Акцент1 8 3" xfId="555"/>
    <cellStyle name="40% - Акцент1 8_46EE.2011(v1.0)" xfId="556"/>
    <cellStyle name="40% - Акцент1 9" xfId="557"/>
    <cellStyle name="40% - Акцент1 9 2" xfId="558"/>
    <cellStyle name="40% - Акцент1 9 3" xfId="559"/>
    <cellStyle name="40% - Акцент1 9_46EE.2011(v1.0)" xfId="560"/>
    <cellStyle name="40% - Акцент2 10" xfId="561"/>
    <cellStyle name="40% - Акцент2 2" xfId="562"/>
    <cellStyle name="40% - Акцент2 2 2" xfId="563"/>
    <cellStyle name="40% - Акцент2 2 3" xfId="564"/>
    <cellStyle name="40% - Акцент2 2_46EE.2011(v1.0)" xfId="565"/>
    <cellStyle name="40% - Акцент2 3" xfId="566"/>
    <cellStyle name="40% - Акцент2 3 2" xfId="567"/>
    <cellStyle name="40% - Акцент2 3 3" xfId="568"/>
    <cellStyle name="40% - Акцент2 3_46EE.2011(v1.0)" xfId="569"/>
    <cellStyle name="40% - Акцент2 4" xfId="570"/>
    <cellStyle name="40% - Акцент2 4 2" xfId="571"/>
    <cellStyle name="40% - Акцент2 4 3" xfId="572"/>
    <cellStyle name="40% - Акцент2 4_46EE.2011(v1.0)" xfId="573"/>
    <cellStyle name="40% - Акцент2 5" xfId="574"/>
    <cellStyle name="40% - Акцент2 5 2" xfId="575"/>
    <cellStyle name="40% - Акцент2 5 3" xfId="576"/>
    <cellStyle name="40% - Акцент2 5_46EE.2011(v1.0)" xfId="577"/>
    <cellStyle name="40% - Акцент2 6" xfId="578"/>
    <cellStyle name="40% - Акцент2 6 2" xfId="579"/>
    <cellStyle name="40% - Акцент2 6 3" xfId="580"/>
    <cellStyle name="40% - Акцент2 6_46EE.2011(v1.0)" xfId="581"/>
    <cellStyle name="40% - Акцент2 7" xfId="582"/>
    <cellStyle name="40% - Акцент2 7 2" xfId="583"/>
    <cellStyle name="40% - Акцент2 7 3" xfId="584"/>
    <cellStyle name="40% - Акцент2 7_46EE.2011(v1.0)" xfId="585"/>
    <cellStyle name="40% - Акцент2 8" xfId="586"/>
    <cellStyle name="40% - Акцент2 8 2" xfId="587"/>
    <cellStyle name="40% - Акцент2 8 3" xfId="588"/>
    <cellStyle name="40% - Акцент2 8_46EE.2011(v1.0)" xfId="589"/>
    <cellStyle name="40% - Акцент2 9" xfId="590"/>
    <cellStyle name="40% - Акцент2 9 2" xfId="591"/>
    <cellStyle name="40% - Акцент2 9 3" xfId="592"/>
    <cellStyle name="40% - Акцент2 9_46EE.2011(v1.0)" xfId="593"/>
    <cellStyle name="40% - Акцент3 10" xfId="594"/>
    <cellStyle name="40% - Акцент3 2" xfId="595"/>
    <cellStyle name="40% - Акцент3 2 2" xfId="596"/>
    <cellStyle name="40% - Акцент3 2 3" xfId="597"/>
    <cellStyle name="40% - Акцент3 2_46EE.2011(v1.0)" xfId="598"/>
    <cellStyle name="40% - Акцент3 3" xfId="599"/>
    <cellStyle name="40% - Акцент3 3 2" xfId="600"/>
    <cellStyle name="40% - Акцент3 3 3" xfId="601"/>
    <cellStyle name="40% - Акцент3 3_46EE.2011(v1.0)" xfId="602"/>
    <cellStyle name="40% - Акцент3 4" xfId="603"/>
    <cellStyle name="40% - Акцент3 4 2" xfId="604"/>
    <cellStyle name="40% - Акцент3 4 3" xfId="605"/>
    <cellStyle name="40% - Акцент3 4_46EE.2011(v1.0)" xfId="606"/>
    <cellStyle name="40% - Акцент3 5" xfId="607"/>
    <cellStyle name="40% - Акцент3 5 2" xfId="608"/>
    <cellStyle name="40% - Акцент3 5 3" xfId="609"/>
    <cellStyle name="40% - Акцент3 5_46EE.2011(v1.0)" xfId="610"/>
    <cellStyle name="40% - Акцент3 6" xfId="611"/>
    <cellStyle name="40% - Акцент3 6 2" xfId="612"/>
    <cellStyle name="40% - Акцент3 6 3" xfId="613"/>
    <cellStyle name="40% - Акцент3 6_46EE.2011(v1.0)" xfId="614"/>
    <cellStyle name="40% - Акцент3 7" xfId="615"/>
    <cellStyle name="40% - Акцент3 7 2" xfId="616"/>
    <cellStyle name="40% - Акцент3 7 3" xfId="617"/>
    <cellStyle name="40% - Акцент3 7_46EE.2011(v1.0)" xfId="618"/>
    <cellStyle name="40% - Акцент3 8" xfId="619"/>
    <cellStyle name="40% - Акцент3 8 2" xfId="620"/>
    <cellStyle name="40% - Акцент3 8 3" xfId="621"/>
    <cellStyle name="40% - Акцент3 8_46EE.2011(v1.0)" xfId="622"/>
    <cellStyle name="40% - Акцент3 9" xfId="623"/>
    <cellStyle name="40% - Акцент3 9 2" xfId="624"/>
    <cellStyle name="40% - Акцент3 9 3" xfId="625"/>
    <cellStyle name="40% - Акцент3 9_46EE.2011(v1.0)" xfId="626"/>
    <cellStyle name="40% - Акцент4 10" xfId="627"/>
    <cellStyle name="40% - Акцент4 2" xfId="628"/>
    <cellStyle name="40% - Акцент4 2 2" xfId="629"/>
    <cellStyle name="40% - Акцент4 2 3" xfId="630"/>
    <cellStyle name="40% - Акцент4 2_46EE.2011(v1.0)" xfId="631"/>
    <cellStyle name="40% - Акцент4 3" xfId="632"/>
    <cellStyle name="40% - Акцент4 3 2" xfId="633"/>
    <cellStyle name="40% - Акцент4 3 3" xfId="634"/>
    <cellStyle name="40% - Акцент4 3_46EE.2011(v1.0)" xfId="635"/>
    <cellStyle name="40% - Акцент4 4" xfId="636"/>
    <cellStyle name="40% - Акцент4 4 2" xfId="637"/>
    <cellStyle name="40% - Акцент4 4 3" xfId="638"/>
    <cellStyle name="40% - Акцент4 4_46EE.2011(v1.0)" xfId="639"/>
    <cellStyle name="40% - Акцент4 5" xfId="640"/>
    <cellStyle name="40% - Акцент4 5 2" xfId="641"/>
    <cellStyle name="40% - Акцент4 5 3" xfId="642"/>
    <cellStyle name="40% - Акцент4 5_46EE.2011(v1.0)" xfId="643"/>
    <cellStyle name="40% - Акцент4 6" xfId="644"/>
    <cellStyle name="40% - Акцент4 6 2" xfId="645"/>
    <cellStyle name="40% - Акцент4 6 3" xfId="646"/>
    <cellStyle name="40% - Акцент4 6_46EE.2011(v1.0)" xfId="647"/>
    <cellStyle name="40% - Акцент4 7" xfId="648"/>
    <cellStyle name="40% - Акцент4 7 2" xfId="649"/>
    <cellStyle name="40% - Акцент4 7 3" xfId="650"/>
    <cellStyle name="40% - Акцент4 7_46EE.2011(v1.0)" xfId="651"/>
    <cellStyle name="40% - Акцент4 8" xfId="652"/>
    <cellStyle name="40% - Акцент4 8 2" xfId="653"/>
    <cellStyle name="40% - Акцент4 8 3" xfId="654"/>
    <cellStyle name="40% - Акцент4 8_46EE.2011(v1.0)" xfId="655"/>
    <cellStyle name="40% - Акцент4 9" xfId="656"/>
    <cellStyle name="40% - Акцент4 9 2" xfId="657"/>
    <cellStyle name="40% - Акцент4 9 3" xfId="658"/>
    <cellStyle name="40% - Акцент4 9_46EE.2011(v1.0)" xfId="659"/>
    <cellStyle name="40% - Акцент5 10" xfId="660"/>
    <cellStyle name="40% - Акцент5 2" xfId="661"/>
    <cellStyle name="40% - Акцент5 2 2" xfId="662"/>
    <cellStyle name="40% - Акцент5 2 3" xfId="663"/>
    <cellStyle name="40% - Акцент5 2_46EE.2011(v1.0)" xfId="664"/>
    <cellStyle name="40% - Акцент5 3" xfId="665"/>
    <cellStyle name="40% - Акцент5 3 2" xfId="666"/>
    <cellStyle name="40% - Акцент5 3 3" xfId="667"/>
    <cellStyle name="40% - Акцент5 3_46EE.2011(v1.0)" xfId="668"/>
    <cellStyle name="40% - Акцент5 4" xfId="669"/>
    <cellStyle name="40% - Акцент5 4 2" xfId="670"/>
    <cellStyle name="40% - Акцент5 4 3" xfId="671"/>
    <cellStyle name="40% - Акцент5 4_46EE.2011(v1.0)" xfId="672"/>
    <cellStyle name="40% - Акцент5 5" xfId="673"/>
    <cellStyle name="40% - Акцент5 5 2" xfId="674"/>
    <cellStyle name="40% - Акцент5 5 3" xfId="675"/>
    <cellStyle name="40% - Акцент5 5_46EE.2011(v1.0)" xfId="676"/>
    <cellStyle name="40% - Акцент5 6" xfId="677"/>
    <cellStyle name="40% - Акцент5 6 2" xfId="678"/>
    <cellStyle name="40% - Акцент5 6 3" xfId="679"/>
    <cellStyle name="40% - Акцент5 6_46EE.2011(v1.0)" xfId="680"/>
    <cellStyle name="40% - Акцент5 7" xfId="681"/>
    <cellStyle name="40% - Акцент5 7 2" xfId="682"/>
    <cellStyle name="40% - Акцент5 7 3" xfId="683"/>
    <cellStyle name="40% - Акцент5 7_46EE.2011(v1.0)" xfId="684"/>
    <cellStyle name="40% - Акцент5 8" xfId="685"/>
    <cellStyle name="40% - Акцент5 8 2" xfId="686"/>
    <cellStyle name="40% - Акцент5 8 3" xfId="687"/>
    <cellStyle name="40% - Акцент5 8_46EE.2011(v1.0)" xfId="688"/>
    <cellStyle name="40% - Акцент5 9" xfId="689"/>
    <cellStyle name="40% - Акцент5 9 2" xfId="690"/>
    <cellStyle name="40% - Акцент5 9 3" xfId="691"/>
    <cellStyle name="40% - Акцент5 9_46EE.2011(v1.0)" xfId="692"/>
    <cellStyle name="40% - Акцент6 10" xfId="693"/>
    <cellStyle name="40% - Акцент6 2" xfId="694"/>
    <cellStyle name="40% - Акцент6 2 2" xfId="695"/>
    <cellStyle name="40% - Акцент6 2 3" xfId="696"/>
    <cellStyle name="40% - Акцент6 2_46EE.2011(v1.0)" xfId="697"/>
    <cellStyle name="40% - Акцент6 3" xfId="698"/>
    <cellStyle name="40% - Акцент6 3 2" xfId="699"/>
    <cellStyle name="40% - Акцент6 3 3" xfId="700"/>
    <cellStyle name="40% - Акцент6 3_46EE.2011(v1.0)" xfId="701"/>
    <cellStyle name="40% - Акцент6 4" xfId="702"/>
    <cellStyle name="40% - Акцент6 4 2" xfId="703"/>
    <cellStyle name="40% - Акцент6 4 3" xfId="704"/>
    <cellStyle name="40% - Акцент6 4_46EE.2011(v1.0)" xfId="705"/>
    <cellStyle name="40% - Акцент6 5" xfId="706"/>
    <cellStyle name="40% - Акцент6 5 2" xfId="707"/>
    <cellStyle name="40% - Акцент6 5 3" xfId="708"/>
    <cellStyle name="40% - Акцент6 5_46EE.2011(v1.0)" xfId="709"/>
    <cellStyle name="40% - Акцент6 6" xfId="710"/>
    <cellStyle name="40% - Акцент6 6 2" xfId="711"/>
    <cellStyle name="40% - Акцент6 6 3" xfId="712"/>
    <cellStyle name="40% - Акцент6 6_46EE.2011(v1.0)" xfId="713"/>
    <cellStyle name="40% - Акцент6 7" xfId="714"/>
    <cellStyle name="40% - Акцент6 7 2" xfId="715"/>
    <cellStyle name="40% - Акцент6 7 3" xfId="716"/>
    <cellStyle name="40% - Акцент6 7_46EE.2011(v1.0)" xfId="717"/>
    <cellStyle name="40% - Акцент6 8" xfId="718"/>
    <cellStyle name="40% - Акцент6 8 2" xfId="719"/>
    <cellStyle name="40% - Акцент6 8 3" xfId="720"/>
    <cellStyle name="40% - Акцент6 8_46EE.2011(v1.0)" xfId="721"/>
    <cellStyle name="40% - Акцент6 9" xfId="722"/>
    <cellStyle name="40% - Акцент6 9 2" xfId="723"/>
    <cellStyle name="40% - Акцент6 9 3" xfId="724"/>
    <cellStyle name="40% - Акцент6 9_46EE.2011(v1.0)" xfId="725"/>
    <cellStyle name="60% - Accent1" xfId="726"/>
    <cellStyle name="60% - Accent2" xfId="727"/>
    <cellStyle name="60% - Accent3" xfId="728"/>
    <cellStyle name="60% - Accent4" xfId="729"/>
    <cellStyle name="60% - Accent5" xfId="730"/>
    <cellStyle name="60% - Accent6" xfId="731"/>
    <cellStyle name="60% - Акцент1 10" xfId="732"/>
    <cellStyle name="60% - Акцент1 2" xfId="733"/>
    <cellStyle name="60% - Акцент1 2 2" xfId="734"/>
    <cellStyle name="60% - Акцент1 3" xfId="735"/>
    <cellStyle name="60% - Акцент1 3 2" xfId="736"/>
    <cellStyle name="60% - Акцент1 4" xfId="737"/>
    <cellStyle name="60% - Акцент1 4 2" xfId="738"/>
    <cellStyle name="60% - Акцент1 5" xfId="739"/>
    <cellStyle name="60% - Акцент1 5 2" xfId="740"/>
    <cellStyle name="60% - Акцент1 6" xfId="741"/>
    <cellStyle name="60% - Акцент1 6 2" xfId="742"/>
    <cellStyle name="60% - Акцент1 7" xfId="743"/>
    <cellStyle name="60% - Акцент1 7 2" xfId="744"/>
    <cellStyle name="60% - Акцент1 8" xfId="745"/>
    <cellStyle name="60% - Акцент1 8 2" xfId="746"/>
    <cellStyle name="60% - Акцент1 9" xfId="747"/>
    <cellStyle name="60% - Акцент1 9 2" xfId="748"/>
    <cellStyle name="60% - Акцент2 10" xfId="749"/>
    <cellStyle name="60% - Акцент2 2" xfId="750"/>
    <cellStyle name="60% - Акцент2 2 2" xfId="751"/>
    <cellStyle name="60% - Акцент2 3" xfId="752"/>
    <cellStyle name="60% - Акцент2 3 2" xfId="753"/>
    <cellStyle name="60% - Акцент2 4" xfId="754"/>
    <cellStyle name="60% - Акцент2 4 2" xfId="755"/>
    <cellStyle name="60% - Акцент2 5" xfId="756"/>
    <cellStyle name="60% - Акцент2 5 2" xfId="757"/>
    <cellStyle name="60% - Акцент2 6" xfId="758"/>
    <cellStyle name="60% - Акцент2 6 2" xfId="759"/>
    <cellStyle name="60% - Акцент2 7" xfId="760"/>
    <cellStyle name="60% - Акцент2 7 2" xfId="761"/>
    <cellStyle name="60% - Акцент2 8" xfId="762"/>
    <cellStyle name="60% - Акцент2 8 2" xfId="763"/>
    <cellStyle name="60% - Акцент2 9" xfId="764"/>
    <cellStyle name="60% - Акцент2 9 2" xfId="765"/>
    <cellStyle name="60% - Акцент3 10" xfId="766"/>
    <cellStyle name="60% - Акцент3 2" xfId="767"/>
    <cellStyle name="60% - Акцент3 2 2" xfId="768"/>
    <cellStyle name="60% - Акцент3 3" xfId="769"/>
    <cellStyle name="60% - Акцент3 3 2" xfId="770"/>
    <cellStyle name="60% - Акцент3 4" xfId="771"/>
    <cellStyle name="60% - Акцент3 4 2" xfId="772"/>
    <cellStyle name="60% - Акцент3 5" xfId="773"/>
    <cellStyle name="60% - Акцент3 5 2" xfId="774"/>
    <cellStyle name="60% - Акцент3 6" xfId="775"/>
    <cellStyle name="60% - Акцент3 6 2" xfId="776"/>
    <cellStyle name="60% - Акцент3 7" xfId="777"/>
    <cellStyle name="60% - Акцент3 7 2" xfId="778"/>
    <cellStyle name="60% - Акцент3 8" xfId="779"/>
    <cellStyle name="60% - Акцент3 8 2" xfId="780"/>
    <cellStyle name="60% - Акцент3 9" xfId="781"/>
    <cellStyle name="60% - Акцент3 9 2" xfId="782"/>
    <cellStyle name="60% - Акцент4 10" xfId="783"/>
    <cellStyle name="60% - Акцент4 2" xfId="784"/>
    <cellStyle name="60% - Акцент4 2 2" xfId="785"/>
    <cellStyle name="60% - Акцент4 3" xfId="786"/>
    <cellStyle name="60% - Акцент4 3 2" xfId="787"/>
    <cellStyle name="60% - Акцент4 4" xfId="788"/>
    <cellStyle name="60% - Акцент4 4 2" xfId="789"/>
    <cellStyle name="60% - Акцент4 5" xfId="790"/>
    <cellStyle name="60% - Акцент4 5 2" xfId="791"/>
    <cellStyle name="60% - Акцент4 6" xfId="792"/>
    <cellStyle name="60% - Акцент4 6 2" xfId="793"/>
    <cellStyle name="60% - Акцент4 7" xfId="794"/>
    <cellStyle name="60% - Акцент4 7 2" xfId="795"/>
    <cellStyle name="60% - Акцент4 8" xfId="796"/>
    <cellStyle name="60% - Акцент4 8 2" xfId="797"/>
    <cellStyle name="60% - Акцент4 9" xfId="798"/>
    <cellStyle name="60% - Акцент4 9 2" xfId="799"/>
    <cellStyle name="60% - Акцент5 10" xfId="800"/>
    <cellStyle name="60% - Акцент5 2" xfId="801"/>
    <cellStyle name="60% - Акцент5 2 2" xfId="802"/>
    <cellStyle name="60% - Акцент5 3" xfId="803"/>
    <cellStyle name="60% - Акцент5 3 2" xfId="804"/>
    <cellStyle name="60% - Акцент5 4" xfId="805"/>
    <cellStyle name="60% - Акцент5 4 2" xfId="806"/>
    <cellStyle name="60% - Акцент5 5" xfId="807"/>
    <cellStyle name="60% - Акцент5 5 2" xfId="808"/>
    <cellStyle name="60% - Акцент5 6" xfId="809"/>
    <cellStyle name="60% - Акцент5 6 2" xfId="810"/>
    <cellStyle name="60% - Акцент5 7" xfId="811"/>
    <cellStyle name="60% - Акцент5 7 2" xfId="812"/>
    <cellStyle name="60% - Акцент5 8" xfId="813"/>
    <cellStyle name="60% - Акцент5 8 2" xfId="814"/>
    <cellStyle name="60% - Акцент5 9" xfId="815"/>
    <cellStyle name="60% - Акцент5 9 2" xfId="816"/>
    <cellStyle name="60% - Акцент6 10" xfId="817"/>
    <cellStyle name="60% - Акцент6 2" xfId="818"/>
    <cellStyle name="60% - Акцент6 2 2" xfId="819"/>
    <cellStyle name="60% - Акцент6 3" xfId="820"/>
    <cellStyle name="60% - Акцент6 3 2" xfId="821"/>
    <cellStyle name="60% - Акцент6 4" xfId="822"/>
    <cellStyle name="60% - Акцент6 4 2" xfId="823"/>
    <cellStyle name="60% - Акцент6 5" xfId="824"/>
    <cellStyle name="60% - Акцент6 5 2" xfId="825"/>
    <cellStyle name="60% - Акцент6 6" xfId="826"/>
    <cellStyle name="60% - Акцент6 6 2" xfId="827"/>
    <cellStyle name="60% - Акцент6 7" xfId="828"/>
    <cellStyle name="60% - Акцент6 7 2" xfId="829"/>
    <cellStyle name="60% - Акцент6 8" xfId="830"/>
    <cellStyle name="60% - Акцент6 8 2" xfId="831"/>
    <cellStyle name="60% - Акцент6 9" xfId="832"/>
    <cellStyle name="60% - Акцент6 9 2" xfId="833"/>
    <cellStyle name="Accent1" xfId="834"/>
    <cellStyle name="Accent2" xfId="835"/>
    <cellStyle name="Accent3" xfId="836"/>
    <cellStyle name="Accent4" xfId="837"/>
    <cellStyle name="Accent5" xfId="838"/>
    <cellStyle name="Accent6" xfId="839"/>
    <cellStyle name="Ăčďĺđńńűëęŕ" xfId="840"/>
    <cellStyle name="AFE" xfId="841"/>
    <cellStyle name="Áĺççŕůčňíűé" xfId="842"/>
    <cellStyle name="Äĺíĺćíűé [0]_(ňŕá 3č)" xfId="843"/>
    <cellStyle name="Äĺíĺćíűé_(ňŕá 3č)" xfId="844"/>
    <cellStyle name="Bad" xfId="845"/>
    <cellStyle name="Blue" xfId="846"/>
    <cellStyle name="Body_$Dollars" xfId="847"/>
    <cellStyle name="Calculation" xfId="848"/>
    <cellStyle name="Check Cell" xfId="849"/>
    <cellStyle name="Chek" xfId="850"/>
    <cellStyle name="Comma [0]_Adjusted FS 1299" xfId="851"/>
    <cellStyle name="Comma 0" xfId="852"/>
    <cellStyle name="Comma 0*" xfId="853"/>
    <cellStyle name="Comma 2" xfId="854"/>
    <cellStyle name="Comma 3*" xfId="855"/>
    <cellStyle name="Comma_Adjusted FS 1299" xfId="856"/>
    <cellStyle name="Comma0" xfId="857"/>
    <cellStyle name="Çŕůčňíűé" xfId="858"/>
    <cellStyle name="Currency [0]" xfId="859"/>
    <cellStyle name="Currency [0] 2" xfId="860"/>
    <cellStyle name="Currency [0] 2 10" xfId="861"/>
    <cellStyle name="Currency [0] 2 11" xfId="862"/>
    <cellStyle name="Currency [0] 2 2" xfId="863"/>
    <cellStyle name="Currency [0] 2 2 2" xfId="864"/>
    <cellStyle name="Currency [0] 2 2 3" xfId="865"/>
    <cellStyle name="Currency [0] 2 2 4" xfId="866"/>
    <cellStyle name="Currency [0] 2 3" xfId="867"/>
    <cellStyle name="Currency [0] 2 3 2" xfId="868"/>
    <cellStyle name="Currency [0] 2 3 3" xfId="869"/>
    <cellStyle name="Currency [0] 2 3 4" xfId="870"/>
    <cellStyle name="Currency [0] 2 4" xfId="871"/>
    <cellStyle name="Currency [0] 2 4 2" xfId="872"/>
    <cellStyle name="Currency [0] 2 4 3" xfId="873"/>
    <cellStyle name="Currency [0] 2 4 4" xfId="874"/>
    <cellStyle name="Currency [0] 2 5" xfId="875"/>
    <cellStyle name="Currency [0] 2 5 2" xfId="876"/>
    <cellStyle name="Currency [0] 2 5 3" xfId="877"/>
    <cellStyle name="Currency [0] 2 5 4" xfId="878"/>
    <cellStyle name="Currency [0] 2 6" xfId="879"/>
    <cellStyle name="Currency [0] 2 6 2" xfId="880"/>
    <cellStyle name="Currency [0] 2 6 3" xfId="881"/>
    <cellStyle name="Currency [0] 2 6 4" xfId="882"/>
    <cellStyle name="Currency [0] 2 7" xfId="883"/>
    <cellStyle name="Currency [0] 2 7 2" xfId="884"/>
    <cellStyle name="Currency [0] 2 7 3" xfId="885"/>
    <cellStyle name="Currency [0] 2 7 4" xfId="886"/>
    <cellStyle name="Currency [0] 2 8" xfId="887"/>
    <cellStyle name="Currency [0] 2 8 2" xfId="888"/>
    <cellStyle name="Currency [0] 2 8 3" xfId="889"/>
    <cellStyle name="Currency [0] 2 8 4" xfId="890"/>
    <cellStyle name="Currency [0] 2 9" xfId="891"/>
    <cellStyle name="Currency [0] 3" xfId="892"/>
    <cellStyle name="Currency [0] 3 10" xfId="893"/>
    <cellStyle name="Currency [0] 3 11" xfId="894"/>
    <cellStyle name="Currency [0] 3 2" xfId="895"/>
    <cellStyle name="Currency [0] 3 2 2" xfId="896"/>
    <cellStyle name="Currency [0] 3 2 3" xfId="897"/>
    <cellStyle name="Currency [0] 3 2 4" xfId="898"/>
    <cellStyle name="Currency [0] 3 3" xfId="899"/>
    <cellStyle name="Currency [0] 3 3 2" xfId="900"/>
    <cellStyle name="Currency [0] 3 3 3" xfId="901"/>
    <cellStyle name="Currency [0] 3 3 4" xfId="902"/>
    <cellStyle name="Currency [0] 3 4" xfId="903"/>
    <cellStyle name="Currency [0] 3 4 2" xfId="904"/>
    <cellStyle name="Currency [0] 3 4 3" xfId="905"/>
    <cellStyle name="Currency [0] 3 4 4" xfId="906"/>
    <cellStyle name="Currency [0] 3 5" xfId="907"/>
    <cellStyle name="Currency [0] 3 5 2" xfId="908"/>
    <cellStyle name="Currency [0] 3 5 3" xfId="909"/>
    <cellStyle name="Currency [0] 3 5 4" xfId="910"/>
    <cellStyle name="Currency [0] 3 6" xfId="911"/>
    <cellStyle name="Currency [0] 3 6 2" xfId="912"/>
    <cellStyle name="Currency [0] 3 6 3" xfId="913"/>
    <cellStyle name="Currency [0] 3 6 4" xfId="914"/>
    <cellStyle name="Currency [0] 3 7" xfId="915"/>
    <cellStyle name="Currency [0] 3 7 2" xfId="916"/>
    <cellStyle name="Currency [0] 3 7 3" xfId="917"/>
    <cellStyle name="Currency [0] 3 7 4" xfId="918"/>
    <cellStyle name="Currency [0] 3 8" xfId="919"/>
    <cellStyle name="Currency [0] 3 8 2" xfId="920"/>
    <cellStyle name="Currency [0] 3 8 3" xfId="921"/>
    <cellStyle name="Currency [0] 3 8 4" xfId="922"/>
    <cellStyle name="Currency [0] 3 9" xfId="923"/>
    <cellStyle name="Currency [0] 4" xfId="924"/>
    <cellStyle name="Currency [0] 4 10" xfId="925"/>
    <cellStyle name="Currency [0] 4 11" xfId="926"/>
    <cellStyle name="Currency [0] 4 2" xfId="927"/>
    <cellStyle name="Currency [0] 4 2 2" xfId="928"/>
    <cellStyle name="Currency [0] 4 2 3" xfId="929"/>
    <cellStyle name="Currency [0] 4 2 4" xfId="930"/>
    <cellStyle name="Currency [0] 4 3" xfId="931"/>
    <cellStyle name="Currency [0] 4 3 2" xfId="932"/>
    <cellStyle name="Currency [0] 4 3 3" xfId="933"/>
    <cellStyle name="Currency [0] 4 3 4" xfId="934"/>
    <cellStyle name="Currency [0] 4 4" xfId="935"/>
    <cellStyle name="Currency [0] 4 4 2" xfId="936"/>
    <cellStyle name="Currency [0] 4 4 3" xfId="937"/>
    <cellStyle name="Currency [0] 4 4 4" xfId="938"/>
    <cellStyle name="Currency [0] 4 5" xfId="939"/>
    <cellStyle name="Currency [0] 4 5 2" xfId="940"/>
    <cellStyle name="Currency [0] 4 5 3" xfId="941"/>
    <cellStyle name="Currency [0] 4 5 4" xfId="942"/>
    <cellStyle name="Currency [0] 4 6" xfId="943"/>
    <cellStyle name="Currency [0] 4 6 2" xfId="944"/>
    <cellStyle name="Currency [0] 4 6 3" xfId="945"/>
    <cellStyle name="Currency [0] 4 6 4" xfId="946"/>
    <cellStyle name="Currency [0] 4 7" xfId="947"/>
    <cellStyle name="Currency [0] 4 7 2" xfId="948"/>
    <cellStyle name="Currency [0] 4 7 3" xfId="949"/>
    <cellStyle name="Currency [0] 4 7 4" xfId="950"/>
    <cellStyle name="Currency [0] 4 8" xfId="951"/>
    <cellStyle name="Currency [0] 4 8 2" xfId="952"/>
    <cellStyle name="Currency [0] 4 8 3" xfId="953"/>
    <cellStyle name="Currency [0] 4 8 4" xfId="954"/>
    <cellStyle name="Currency [0] 4 9" xfId="955"/>
    <cellStyle name="Currency [0] 5" xfId="956"/>
    <cellStyle name="Currency [0] 5 10" xfId="957"/>
    <cellStyle name="Currency [0] 5 11" xfId="958"/>
    <cellStyle name="Currency [0] 5 2" xfId="959"/>
    <cellStyle name="Currency [0] 5 2 2" xfId="960"/>
    <cellStyle name="Currency [0] 5 2 3" xfId="961"/>
    <cellStyle name="Currency [0] 5 2 4" xfId="962"/>
    <cellStyle name="Currency [0] 5 3" xfId="963"/>
    <cellStyle name="Currency [0] 5 3 2" xfId="964"/>
    <cellStyle name="Currency [0] 5 3 3" xfId="965"/>
    <cellStyle name="Currency [0] 5 3 4" xfId="966"/>
    <cellStyle name="Currency [0] 5 4" xfId="967"/>
    <cellStyle name="Currency [0] 5 4 2" xfId="968"/>
    <cellStyle name="Currency [0] 5 4 3" xfId="969"/>
    <cellStyle name="Currency [0] 5 4 4" xfId="970"/>
    <cellStyle name="Currency [0] 5 5" xfId="971"/>
    <cellStyle name="Currency [0] 5 5 2" xfId="972"/>
    <cellStyle name="Currency [0] 5 5 3" xfId="973"/>
    <cellStyle name="Currency [0] 5 5 4" xfId="974"/>
    <cellStyle name="Currency [0] 5 6" xfId="975"/>
    <cellStyle name="Currency [0] 5 6 2" xfId="976"/>
    <cellStyle name="Currency [0] 5 6 3" xfId="977"/>
    <cellStyle name="Currency [0] 5 6 4" xfId="978"/>
    <cellStyle name="Currency [0] 5 7" xfId="979"/>
    <cellStyle name="Currency [0] 5 7 2" xfId="980"/>
    <cellStyle name="Currency [0] 5 7 3" xfId="981"/>
    <cellStyle name="Currency [0] 5 7 4" xfId="982"/>
    <cellStyle name="Currency [0] 5 8" xfId="983"/>
    <cellStyle name="Currency [0] 5 8 2" xfId="984"/>
    <cellStyle name="Currency [0] 5 8 3" xfId="985"/>
    <cellStyle name="Currency [0] 5 8 4" xfId="986"/>
    <cellStyle name="Currency [0] 5 9" xfId="987"/>
    <cellStyle name="Currency [0] 6" xfId="988"/>
    <cellStyle name="Currency [0] 6 2" xfId="989"/>
    <cellStyle name="Currency [0] 6 3" xfId="990"/>
    <cellStyle name="Currency [0] 6 4" xfId="991"/>
    <cellStyle name="Currency [0] 7" xfId="992"/>
    <cellStyle name="Currency [0] 7 2" xfId="993"/>
    <cellStyle name="Currency [0] 7 3" xfId="994"/>
    <cellStyle name="Currency [0] 7 4" xfId="995"/>
    <cellStyle name="Currency [0] 8" xfId="996"/>
    <cellStyle name="Currency [0] 8 2" xfId="997"/>
    <cellStyle name="Currency [0] 8 3" xfId="998"/>
    <cellStyle name="Currency [0] 8 4" xfId="999"/>
    <cellStyle name="Currency 0" xfId="1000"/>
    <cellStyle name="Currency 2" xfId="1001"/>
    <cellStyle name="Currency_06_9m" xfId="1002"/>
    <cellStyle name="Currency0" xfId="1003"/>
    <cellStyle name="Currency2" xfId="1004"/>
    <cellStyle name="Date" xfId="1005"/>
    <cellStyle name="Date Aligned" xfId="1006"/>
    <cellStyle name="Dates" xfId="1007"/>
    <cellStyle name="Dezimal [0]_NEGS" xfId="1008"/>
    <cellStyle name="Dezimal_NEGS" xfId="1009"/>
    <cellStyle name="Dotted Line" xfId="1010"/>
    <cellStyle name="E&amp;Y House" xfId="1011"/>
    <cellStyle name="E-mail" xfId="1012"/>
    <cellStyle name="E-mail 2" xfId="1013"/>
    <cellStyle name="E-mail_BALANCE.TBO.2011YEAR(v1.1)" xfId="1014"/>
    <cellStyle name="Euro" xfId="1015"/>
    <cellStyle name="ew" xfId="1016"/>
    <cellStyle name="Explanatory Text" xfId="1017"/>
    <cellStyle name="F2" xfId="1018"/>
    <cellStyle name="F3" xfId="1019"/>
    <cellStyle name="F4" xfId="1020"/>
    <cellStyle name="F5" xfId="1021"/>
    <cellStyle name="F6" xfId="1022"/>
    <cellStyle name="F7" xfId="1023"/>
    <cellStyle name="F8" xfId="1024"/>
    <cellStyle name="Fixed" xfId="1025"/>
    <cellStyle name="fo]_x000d__x000a_UserName=Murat Zelef_x000d__x000a_UserCompany=Bumerang_x000d__x000a__x000d__x000a_[File Paths]_x000d__x000a_WorkingDirectory=C:\EQUIS\DLWIN_x000d__x000a_DownLoader=C" xfId="1026"/>
    <cellStyle name="Followed Hyperlink" xfId="1027"/>
    <cellStyle name="Footnote" xfId="1028"/>
    <cellStyle name="Good" xfId="1029"/>
    <cellStyle name="hard no" xfId="1030"/>
    <cellStyle name="Hard Percent" xfId="1031"/>
    <cellStyle name="hardno" xfId="1032"/>
    <cellStyle name="Header" xfId="1033"/>
    <cellStyle name="Heading" xfId="1034"/>
    <cellStyle name="Heading 1" xfId="1035"/>
    <cellStyle name="Heading 2" xfId="1036"/>
    <cellStyle name="Heading 3" xfId="1037"/>
    <cellStyle name="Heading 4" xfId="1038"/>
    <cellStyle name="Heading_GP.ITOG.4.78(v1.0) - для разделения" xfId="1039"/>
    <cellStyle name="Heading2" xfId="1040"/>
    <cellStyle name="Heading2 2" xfId="1041"/>
    <cellStyle name="Heading2_BALANCE.TBO.2011YEAR(v1.1)" xfId="1042"/>
    <cellStyle name="Hyperlink" xfId="1043"/>
    <cellStyle name="Îáű÷íűé__FES" xfId="1044"/>
    <cellStyle name="Îáû÷íûé_cogs" xfId="1045"/>
    <cellStyle name="Îňęđűâŕâřŕ˙ń˙ ăčďĺđńńűëęŕ" xfId="1046"/>
    <cellStyle name="Info" xfId="1047"/>
    <cellStyle name="Input" xfId="1048"/>
    <cellStyle name="InputCurrency" xfId="1049"/>
    <cellStyle name="InputCurrency2" xfId="1050"/>
    <cellStyle name="InputMultiple1" xfId="1051"/>
    <cellStyle name="InputPercent1" xfId="1052"/>
    <cellStyle name="Inputs" xfId="1053"/>
    <cellStyle name="Inputs (const)" xfId="1054"/>
    <cellStyle name="Inputs (const) 2" xfId="1055"/>
    <cellStyle name="Inputs (const)_BALANCE.TBO.2011YEAR(v1.1)" xfId="1056"/>
    <cellStyle name="Inputs 2" xfId="1057"/>
    <cellStyle name="Inputs 3" xfId="1058"/>
    <cellStyle name="Inputs Co" xfId="1059"/>
    <cellStyle name="Inputs_46EE.2011(v1.0)" xfId="1060"/>
    <cellStyle name="Linked Cell" xfId="1061"/>
    <cellStyle name="Millares [0]_RESULTS" xfId="1062"/>
    <cellStyle name="Millares_RESULTS" xfId="1063"/>
    <cellStyle name="Milliers [0]_RESULTS" xfId="1064"/>
    <cellStyle name="Milliers_RESULTS" xfId="1065"/>
    <cellStyle name="mnb" xfId="1066"/>
    <cellStyle name="Moneda [0]_RESULTS" xfId="1067"/>
    <cellStyle name="Moneda_RESULTS" xfId="1068"/>
    <cellStyle name="Monétaire [0]_RESULTS" xfId="1069"/>
    <cellStyle name="Monétaire_RESULTS" xfId="1070"/>
    <cellStyle name="Multiple" xfId="1071"/>
    <cellStyle name="Multiple1" xfId="1072"/>
    <cellStyle name="MultipleBelow" xfId="1073"/>
    <cellStyle name="namber" xfId="1074"/>
    <cellStyle name="Neutral" xfId="1075"/>
    <cellStyle name="Norma11l" xfId="1076"/>
    <cellStyle name="normal" xfId="1077"/>
    <cellStyle name="Normal - Style1" xfId="1078"/>
    <cellStyle name="normal 10" xfId="1079"/>
    <cellStyle name="normal 11" xfId="1080"/>
    <cellStyle name="normal 12" xfId="1081"/>
    <cellStyle name="normal 13" xfId="1082"/>
    <cellStyle name="normal 14" xfId="1083"/>
    <cellStyle name="normal 15" xfId="1084"/>
    <cellStyle name="normal 16" xfId="1085"/>
    <cellStyle name="normal 17" xfId="1086"/>
    <cellStyle name="normal 18" xfId="1087"/>
    <cellStyle name="normal 19" xfId="1088"/>
    <cellStyle name="Normal 2" xfId="1089"/>
    <cellStyle name="Normal 2 2" xfId="1090"/>
    <cellStyle name="Normal 2 3" xfId="1091"/>
    <cellStyle name="Normal 2 4" xfId="1092"/>
    <cellStyle name="Normal 2_Общехоз." xfId="1093"/>
    <cellStyle name="normal 20" xfId="1094"/>
    <cellStyle name="normal 21" xfId="1095"/>
    <cellStyle name="normal 22" xfId="1096"/>
    <cellStyle name="normal 23" xfId="1097"/>
    <cellStyle name="normal 24" xfId="1098"/>
    <cellStyle name="normal 25" xfId="1099"/>
    <cellStyle name="normal 26" xfId="1100"/>
    <cellStyle name="normal 3" xfId="1101"/>
    <cellStyle name="normal 4" xfId="1102"/>
    <cellStyle name="normal 5" xfId="1103"/>
    <cellStyle name="normal 6" xfId="1104"/>
    <cellStyle name="normal 7" xfId="1105"/>
    <cellStyle name="normal 8" xfId="1106"/>
    <cellStyle name="normal 9" xfId="1107"/>
    <cellStyle name="Normal." xfId="1108"/>
    <cellStyle name="Normal_06_9m" xfId="1109"/>
    <cellStyle name="Normal1" xfId="1110"/>
    <cellStyle name="Normal2" xfId="1111"/>
    <cellStyle name="NormalGB" xfId="1112"/>
    <cellStyle name="Normalny_24. 02. 97." xfId="1113"/>
    <cellStyle name="normбlnм_laroux" xfId="1114"/>
    <cellStyle name="Note" xfId="1115"/>
    <cellStyle name="number" xfId="1116"/>
    <cellStyle name="Ôčíŕíńîâűé [0]_(ňŕá 3č)" xfId="1117"/>
    <cellStyle name="Ôčíŕíńîâűé_(ňŕá 3č)" xfId="1118"/>
    <cellStyle name="Option" xfId="1119"/>
    <cellStyle name="Òûñÿ÷è [0]_cogs" xfId="1120"/>
    <cellStyle name="Òûñÿ÷è_cogs" xfId="1121"/>
    <cellStyle name="Output" xfId="1122"/>
    <cellStyle name="Page Number" xfId="1123"/>
    <cellStyle name="pb_page_heading_LS" xfId="1124"/>
    <cellStyle name="Percent_RS_Lianozovo-Samara_9m01" xfId="1125"/>
    <cellStyle name="Percent1" xfId="1126"/>
    <cellStyle name="Piug" xfId="1127"/>
    <cellStyle name="Plug" xfId="1128"/>
    <cellStyle name="Price_Body" xfId="1129"/>
    <cellStyle name="prochrek" xfId="1130"/>
    <cellStyle name="Protected" xfId="1131"/>
    <cellStyle name="Salomon Logo" xfId="1132"/>
    <cellStyle name="SAPBEXaggData" xfId="1133"/>
    <cellStyle name="SAPBEXaggDataEmph" xfId="1134"/>
    <cellStyle name="SAPBEXaggItem" xfId="1135"/>
    <cellStyle name="SAPBEXaggItemX" xfId="1136"/>
    <cellStyle name="SAPBEXchaText" xfId="1137"/>
    <cellStyle name="SAPBEXexcBad7" xfId="1138"/>
    <cellStyle name="SAPBEXexcBad8" xfId="1139"/>
    <cellStyle name="SAPBEXexcBad9" xfId="1140"/>
    <cellStyle name="SAPBEXexcCritical4" xfId="1141"/>
    <cellStyle name="SAPBEXexcCritical5" xfId="1142"/>
    <cellStyle name="SAPBEXexcCritical6" xfId="1143"/>
    <cellStyle name="SAPBEXexcGood1" xfId="1144"/>
    <cellStyle name="SAPBEXexcGood2" xfId="1145"/>
    <cellStyle name="SAPBEXexcGood3" xfId="1146"/>
    <cellStyle name="SAPBEXfilterDrill" xfId="1147"/>
    <cellStyle name="SAPBEXfilterItem" xfId="1148"/>
    <cellStyle name="SAPBEXfilterText" xfId="1149"/>
    <cellStyle name="SAPBEXformats" xfId="1150"/>
    <cellStyle name="SAPBEXheaderItem" xfId="1151"/>
    <cellStyle name="SAPBEXheaderText" xfId="1152"/>
    <cellStyle name="SAPBEXHLevel0" xfId="1153"/>
    <cellStyle name="SAPBEXHLevel0X" xfId="1154"/>
    <cellStyle name="SAPBEXHLevel1" xfId="1155"/>
    <cellStyle name="SAPBEXHLevel1X" xfId="1156"/>
    <cellStyle name="SAPBEXHLevel2" xfId="1157"/>
    <cellStyle name="SAPBEXHLevel2X" xfId="1158"/>
    <cellStyle name="SAPBEXHLevel3" xfId="1159"/>
    <cellStyle name="SAPBEXHLevel3X" xfId="1160"/>
    <cellStyle name="SAPBEXinputData" xfId="1161"/>
    <cellStyle name="SAPBEXinputData 2" xfId="1162"/>
    <cellStyle name="SAPBEXinputData 3" xfId="1163"/>
    <cellStyle name="SAPBEXinputData 4" xfId="1164"/>
    <cellStyle name="SAPBEXresData" xfId="1165"/>
    <cellStyle name="SAPBEXresDataEmph" xfId="1166"/>
    <cellStyle name="SAPBEXresItem" xfId="1167"/>
    <cellStyle name="SAPBEXresItemX" xfId="1168"/>
    <cellStyle name="SAPBEXstdData" xfId="1169"/>
    <cellStyle name="SAPBEXstdDataEmph" xfId="1170"/>
    <cellStyle name="SAPBEXstdItem" xfId="1171"/>
    <cellStyle name="SAPBEXstdItemX" xfId="1172"/>
    <cellStyle name="SAPBEXtitle" xfId="1173"/>
    <cellStyle name="SAPBEXundefined" xfId="1174"/>
    <cellStyle name="st1" xfId="1175"/>
    <cellStyle name="Standard_NEGS" xfId="1176"/>
    <cellStyle name="Style 1" xfId="1177"/>
    <cellStyle name="Table Head" xfId="1178"/>
    <cellStyle name="Table Head Aligned" xfId="1179"/>
    <cellStyle name="Table Head Blue" xfId="1180"/>
    <cellStyle name="Table Head Green" xfId="1181"/>
    <cellStyle name="Table Head_Val_Sum_Graph" xfId="1182"/>
    <cellStyle name="Table Heading" xfId="1183"/>
    <cellStyle name="Table Heading 2" xfId="1184"/>
    <cellStyle name="Table Heading_BALANCE.TBO.2011YEAR(v1.1)" xfId="1185"/>
    <cellStyle name="Table Text" xfId="1186"/>
    <cellStyle name="Table Title" xfId="1187"/>
    <cellStyle name="Table Units" xfId="1188"/>
    <cellStyle name="Table_Header" xfId="1189"/>
    <cellStyle name="Text" xfId="1190"/>
    <cellStyle name="Text 1" xfId="1191"/>
    <cellStyle name="Text Head" xfId="1192"/>
    <cellStyle name="Text Head 1" xfId="1193"/>
    <cellStyle name="Title" xfId="1194"/>
    <cellStyle name="Total" xfId="1195"/>
    <cellStyle name="TotalCurrency" xfId="1196"/>
    <cellStyle name="Underline_Single" xfId="1197"/>
    <cellStyle name="Unit" xfId="1198"/>
    <cellStyle name="Warning Text" xfId="1199"/>
    <cellStyle name="year" xfId="1200"/>
    <cellStyle name="Акцент1 10" xfId="1201"/>
    <cellStyle name="Акцент1 2" xfId="1202"/>
    <cellStyle name="Акцент1 2 2" xfId="1203"/>
    <cellStyle name="Акцент1 3" xfId="1204"/>
    <cellStyle name="Акцент1 3 2" xfId="1205"/>
    <cellStyle name="Акцент1 4" xfId="1206"/>
    <cellStyle name="Акцент1 4 2" xfId="1207"/>
    <cellStyle name="Акцент1 5" xfId="1208"/>
    <cellStyle name="Акцент1 5 2" xfId="1209"/>
    <cellStyle name="Акцент1 6" xfId="1210"/>
    <cellStyle name="Акцент1 6 2" xfId="1211"/>
    <cellStyle name="Акцент1 7" xfId="1212"/>
    <cellStyle name="Акцент1 7 2" xfId="1213"/>
    <cellStyle name="Акцент1 8" xfId="1214"/>
    <cellStyle name="Акцент1 8 2" xfId="1215"/>
    <cellStyle name="Акцент1 9" xfId="1216"/>
    <cellStyle name="Акцент1 9 2" xfId="1217"/>
    <cellStyle name="Акцент2 10" xfId="1218"/>
    <cellStyle name="Акцент2 2" xfId="1219"/>
    <cellStyle name="Акцент2 2 2" xfId="1220"/>
    <cellStyle name="Акцент2 3" xfId="1221"/>
    <cellStyle name="Акцент2 3 2" xfId="1222"/>
    <cellStyle name="Акцент2 4" xfId="1223"/>
    <cellStyle name="Акцент2 4 2" xfId="1224"/>
    <cellStyle name="Акцент2 5" xfId="1225"/>
    <cellStyle name="Акцент2 5 2" xfId="1226"/>
    <cellStyle name="Акцент2 6" xfId="1227"/>
    <cellStyle name="Акцент2 6 2" xfId="1228"/>
    <cellStyle name="Акцент2 7" xfId="1229"/>
    <cellStyle name="Акцент2 7 2" xfId="1230"/>
    <cellStyle name="Акцент2 8" xfId="1231"/>
    <cellStyle name="Акцент2 8 2" xfId="1232"/>
    <cellStyle name="Акцент2 9" xfId="1233"/>
    <cellStyle name="Акцент2 9 2" xfId="1234"/>
    <cellStyle name="Акцент3 10" xfId="1235"/>
    <cellStyle name="Акцент3 2" xfId="1236"/>
    <cellStyle name="Акцент3 2 2" xfId="1237"/>
    <cellStyle name="Акцент3 3" xfId="1238"/>
    <cellStyle name="Акцент3 3 2" xfId="1239"/>
    <cellStyle name="Акцент3 4" xfId="1240"/>
    <cellStyle name="Акцент3 4 2" xfId="1241"/>
    <cellStyle name="Акцент3 5" xfId="1242"/>
    <cellStyle name="Акцент3 5 2" xfId="1243"/>
    <cellStyle name="Акцент3 6" xfId="1244"/>
    <cellStyle name="Акцент3 6 2" xfId="1245"/>
    <cellStyle name="Акцент3 7" xfId="1246"/>
    <cellStyle name="Акцент3 7 2" xfId="1247"/>
    <cellStyle name="Акцент3 8" xfId="1248"/>
    <cellStyle name="Акцент3 8 2" xfId="1249"/>
    <cellStyle name="Акцент3 9" xfId="1250"/>
    <cellStyle name="Акцент3 9 2" xfId="1251"/>
    <cellStyle name="Акцент4 10" xfId="1252"/>
    <cellStyle name="Акцент4 2" xfId="1253"/>
    <cellStyle name="Акцент4 2 2" xfId="1254"/>
    <cellStyle name="Акцент4 3" xfId="1255"/>
    <cellStyle name="Акцент4 3 2" xfId="1256"/>
    <cellStyle name="Акцент4 4" xfId="1257"/>
    <cellStyle name="Акцент4 4 2" xfId="1258"/>
    <cellStyle name="Акцент4 5" xfId="1259"/>
    <cellStyle name="Акцент4 5 2" xfId="1260"/>
    <cellStyle name="Акцент4 6" xfId="1261"/>
    <cellStyle name="Акцент4 6 2" xfId="1262"/>
    <cellStyle name="Акцент4 7" xfId="1263"/>
    <cellStyle name="Акцент4 7 2" xfId="1264"/>
    <cellStyle name="Акцент4 8" xfId="1265"/>
    <cellStyle name="Акцент4 8 2" xfId="1266"/>
    <cellStyle name="Акцент4 9" xfId="1267"/>
    <cellStyle name="Акцент4 9 2" xfId="1268"/>
    <cellStyle name="Акцент5 10" xfId="1269"/>
    <cellStyle name="Акцент5 2" xfId="1270"/>
    <cellStyle name="Акцент5 2 2" xfId="1271"/>
    <cellStyle name="Акцент5 3" xfId="1272"/>
    <cellStyle name="Акцент5 3 2" xfId="1273"/>
    <cellStyle name="Акцент5 4" xfId="1274"/>
    <cellStyle name="Акцент5 4 2" xfId="1275"/>
    <cellStyle name="Акцент5 5" xfId="1276"/>
    <cellStyle name="Акцент5 5 2" xfId="1277"/>
    <cellStyle name="Акцент5 6" xfId="1278"/>
    <cellStyle name="Акцент5 6 2" xfId="1279"/>
    <cellStyle name="Акцент5 7" xfId="1280"/>
    <cellStyle name="Акцент5 7 2" xfId="1281"/>
    <cellStyle name="Акцент5 8" xfId="1282"/>
    <cellStyle name="Акцент5 8 2" xfId="1283"/>
    <cellStyle name="Акцент5 9" xfId="1284"/>
    <cellStyle name="Акцент5 9 2" xfId="1285"/>
    <cellStyle name="Акцент6 10" xfId="1286"/>
    <cellStyle name="Акцент6 2" xfId="1287"/>
    <cellStyle name="Акцент6 2 2" xfId="1288"/>
    <cellStyle name="Акцент6 3" xfId="1289"/>
    <cellStyle name="Акцент6 3 2" xfId="1290"/>
    <cellStyle name="Акцент6 4" xfId="1291"/>
    <cellStyle name="Акцент6 4 2" xfId="1292"/>
    <cellStyle name="Акцент6 5" xfId="1293"/>
    <cellStyle name="Акцент6 5 2" xfId="1294"/>
    <cellStyle name="Акцент6 6" xfId="1295"/>
    <cellStyle name="Акцент6 6 2" xfId="1296"/>
    <cellStyle name="Акцент6 7" xfId="1297"/>
    <cellStyle name="Акцент6 7 2" xfId="1298"/>
    <cellStyle name="Акцент6 8" xfId="1299"/>
    <cellStyle name="Акцент6 8 2" xfId="1300"/>
    <cellStyle name="Акцент6 9" xfId="1301"/>
    <cellStyle name="Акцент6 9 2" xfId="1302"/>
    <cellStyle name="Беззащитный" xfId="1303"/>
    <cellStyle name="Ввод  10" xfId="1304"/>
    <cellStyle name="Ввод  2" xfId="1305"/>
    <cellStyle name="Ввод  2 2" xfId="1306"/>
    <cellStyle name="Ввод  2_46EE.2011(v1.0)" xfId="1307"/>
    <cellStyle name="Ввод  3" xfId="1308"/>
    <cellStyle name="Ввод  3 2" xfId="1309"/>
    <cellStyle name="Ввод  3_46EE.2011(v1.0)" xfId="1310"/>
    <cellStyle name="Ввод  4" xfId="1311"/>
    <cellStyle name="Ввод  4 2" xfId="1312"/>
    <cellStyle name="Ввод  4_46EE.2011(v1.0)" xfId="1313"/>
    <cellStyle name="Ввод  5" xfId="1314"/>
    <cellStyle name="Ввод  5 2" xfId="1315"/>
    <cellStyle name="Ввод  5_46EE.2011(v1.0)" xfId="1316"/>
    <cellStyle name="Ввод  6" xfId="1317"/>
    <cellStyle name="Ввод  6 2" xfId="1318"/>
    <cellStyle name="Ввод  6_46EE.2011(v1.0)" xfId="1319"/>
    <cellStyle name="Ввод  7" xfId="1320"/>
    <cellStyle name="Ввод  7 2" xfId="1321"/>
    <cellStyle name="Ввод  7_46EE.2011(v1.0)" xfId="1322"/>
    <cellStyle name="Ввод  8" xfId="1323"/>
    <cellStyle name="Ввод  8 2" xfId="1324"/>
    <cellStyle name="Ввод  8_46EE.2011(v1.0)" xfId="1325"/>
    <cellStyle name="Ввод  9" xfId="1326"/>
    <cellStyle name="Ввод  9 2" xfId="1327"/>
    <cellStyle name="Ввод  9_46EE.2011(v1.0)" xfId="1328"/>
    <cellStyle name="Верт. заголовок" xfId="1329"/>
    <cellStyle name="Вес_продукта" xfId="1330"/>
    <cellStyle name="Вывод 10" xfId="1331"/>
    <cellStyle name="Вывод 2" xfId="1332"/>
    <cellStyle name="Вывод 2 2" xfId="1333"/>
    <cellStyle name="Вывод 2_46EE.2011(v1.0)" xfId="1334"/>
    <cellStyle name="Вывод 3" xfId="1335"/>
    <cellStyle name="Вывод 3 2" xfId="1336"/>
    <cellStyle name="Вывод 3_46EE.2011(v1.0)" xfId="1337"/>
    <cellStyle name="Вывод 4" xfId="1338"/>
    <cellStyle name="Вывод 4 2" xfId="1339"/>
    <cellStyle name="Вывод 4_46EE.2011(v1.0)" xfId="1340"/>
    <cellStyle name="Вывод 5" xfId="1341"/>
    <cellStyle name="Вывод 5 2" xfId="1342"/>
    <cellStyle name="Вывод 5_46EE.2011(v1.0)" xfId="1343"/>
    <cellStyle name="Вывод 6" xfId="1344"/>
    <cellStyle name="Вывод 6 2" xfId="1345"/>
    <cellStyle name="Вывод 6_46EE.2011(v1.0)" xfId="1346"/>
    <cellStyle name="Вывод 7" xfId="1347"/>
    <cellStyle name="Вывод 7 2" xfId="1348"/>
    <cellStyle name="Вывод 7_46EE.2011(v1.0)" xfId="1349"/>
    <cellStyle name="Вывод 8" xfId="1350"/>
    <cellStyle name="Вывод 8 2" xfId="1351"/>
    <cellStyle name="Вывод 8_46EE.2011(v1.0)" xfId="1352"/>
    <cellStyle name="Вывод 9" xfId="1353"/>
    <cellStyle name="Вывод 9 2" xfId="1354"/>
    <cellStyle name="Вывод 9_46EE.2011(v1.0)" xfId="1355"/>
    <cellStyle name="Вычисление 10" xfId="1356"/>
    <cellStyle name="Вычисление 2" xfId="1357"/>
    <cellStyle name="Вычисление 2 2" xfId="1358"/>
    <cellStyle name="Вычисление 2_46EE.2011(v1.0)" xfId="1359"/>
    <cellStyle name="Вычисление 3" xfId="1360"/>
    <cellStyle name="Вычисление 3 2" xfId="1361"/>
    <cellStyle name="Вычисление 3_46EE.2011(v1.0)" xfId="1362"/>
    <cellStyle name="Вычисление 4" xfId="1363"/>
    <cellStyle name="Вычисление 4 2" xfId="1364"/>
    <cellStyle name="Вычисление 4_46EE.2011(v1.0)" xfId="1365"/>
    <cellStyle name="Вычисление 5" xfId="1366"/>
    <cellStyle name="Вычисление 5 2" xfId="1367"/>
    <cellStyle name="Вычисление 5_46EE.2011(v1.0)" xfId="1368"/>
    <cellStyle name="Вычисление 6" xfId="1369"/>
    <cellStyle name="Вычисление 6 2" xfId="1370"/>
    <cellStyle name="Вычисление 6_46EE.2011(v1.0)" xfId="1371"/>
    <cellStyle name="Вычисление 7" xfId="1372"/>
    <cellStyle name="Вычисление 7 2" xfId="1373"/>
    <cellStyle name="Вычисление 7_46EE.2011(v1.0)" xfId="1374"/>
    <cellStyle name="Вычисление 8" xfId="1375"/>
    <cellStyle name="Вычисление 8 2" xfId="1376"/>
    <cellStyle name="Вычисление 8_46EE.2011(v1.0)" xfId="1377"/>
    <cellStyle name="Вычисление 9" xfId="1378"/>
    <cellStyle name="Вычисление 9 2" xfId="1379"/>
    <cellStyle name="Вычисление 9_46EE.2011(v1.0)" xfId="1380"/>
    <cellStyle name="Гиперссылка 2" xfId="1381"/>
    <cellStyle name="Гиперссылка 3" xfId="1382"/>
    <cellStyle name="Гиперссылка 4" xfId="1383"/>
    <cellStyle name="Группа" xfId="1384"/>
    <cellStyle name="Группа 0" xfId="1385"/>
    <cellStyle name="Группа 1" xfId="1386"/>
    <cellStyle name="Группа 2" xfId="1387"/>
    <cellStyle name="Группа 3" xfId="1388"/>
    <cellStyle name="Группа 4" xfId="1389"/>
    <cellStyle name="Группа 5" xfId="1390"/>
    <cellStyle name="Группа 6" xfId="1391"/>
    <cellStyle name="Группа 7" xfId="1392"/>
    <cellStyle name="Группа 8" xfId="1393"/>
    <cellStyle name="Группа_additional slides_04.12.03 _1" xfId="1394"/>
    <cellStyle name="ДАТА" xfId="1395"/>
    <cellStyle name="ДАТА 2" xfId="1396"/>
    <cellStyle name="ДАТА 3" xfId="1397"/>
    <cellStyle name="ДАТА 4" xfId="1398"/>
    <cellStyle name="ДАТА 5" xfId="1399"/>
    <cellStyle name="ДАТА 6" xfId="1400"/>
    <cellStyle name="ДАТА 7" xfId="1401"/>
    <cellStyle name="ДАТА 8" xfId="1402"/>
    <cellStyle name="ДАТА 9" xfId="1403"/>
    <cellStyle name="ДАТА_1" xfId="1404"/>
    <cellStyle name="Денежный 2" xfId="1405"/>
    <cellStyle name="Денежный 2 2" xfId="1406"/>
    <cellStyle name="Денежный 2_OREP.KU.2011.MONTHLY.02(v0.1)" xfId="1407"/>
    <cellStyle name="Заголовок" xfId="5"/>
    <cellStyle name="Заголовок 1 10" xfId="1408"/>
    <cellStyle name="Заголовок 1 2" xfId="1409"/>
    <cellStyle name="Заголовок 1 2 2" xfId="1410"/>
    <cellStyle name="Заголовок 1 2_46EE.2011(v1.0)" xfId="1411"/>
    <cellStyle name="Заголовок 1 3" xfId="1412"/>
    <cellStyle name="Заголовок 1 3 2" xfId="1413"/>
    <cellStyle name="Заголовок 1 3_46EE.2011(v1.0)" xfId="1414"/>
    <cellStyle name="Заголовок 1 4" xfId="1415"/>
    <cellStyle name="Заголовок 1 4 2" xfId="1416"/>
    <cellStyle name="Заголовок 1 4_46EE.2011(v1.0)" xfId="1417"/>
    <cellStyle name="Заголовок 1 5" xfId="1418"/>
    <cellStyle name="Заголовок 1 5 2" xfId="1419"/>
    <cellStyle name="Заголовок 1 5_46EE.2011(v1.0)" xfId="1420"/>
    <cellStyle name="Заголовок 1 6" xfId="1421"/>
    <cellStyle name="Заголовок 1 6 2" xfId="1422"/>
    <cellStyle name="Заголовок 1 6_46EE.2011(v1.0)" xfId="1423"/>
    <cellStyle name="Заголовок 1 7" xfId="1424"/>
    <cellStyle name="Заголовок 1 7 2" xfId="1425"/>
    <cellStyle name="Заголовок 1 7_46EE.2011(v1.0)" xfId="1426"/>
    <cellStyle name="Заголовок 1 8" xfId="1427"/>
    <cellStyle name="Заголовок 1 8 2" xfId="1428"/>
    <cellStyle name="Заголовок 1 8_46EE.2011(v1.0)" xfId="1429"/>
    <cellStyle name="Заголовок 1 9" xfId="1430"/>
    <cellStyle name="Заголовок 1 9 2" xfId="1431"/>
    <cellStyle name="Заголовок 1 9_46EE.2011(v1.0)" xfId="1432"/>
    <cellStyle name="Заголовок 2 10" xfId="1433"/>
    <cellStyle name="Заголовок 2 2" xfId="1434"/>
    <cellStyle name="Заголовок 2 2 2" xfId="1435"/>
    <cellStyle name="Заголовок 2 2_46EE.2011(v1.0)" xfId="1436"/>
    <cellStyle name="Заголовок 2 3" xfId="1437"/>
    <cellStyle name="Заголовок 2 3 2" xfId="1438"/>
    <cellStyle name="Заголовок 2 3_46EE.2011(v1.0)" xfId="1439"/>
    <cellStyle name="Заголовок 2 4" xfId="1440"/>
    <cellStyle name="Заголовок 2 4 2" xfId="1441"/>
    <cellStyle name="Заголовок 2 4_46EE.2011(v1.0)" xfId="1442"/>
    <cellStyle name="Заголовок 2 5" xfId="1443"/>
    <cellStyle name="Заголовок 2 5 2" xfId="1444"/>
    <cellStyle name="Заголовок 2 5_46EE.2011(v1.0)" xfId="1445"/>
    <cellStyle name="Заголовок 2 6" xfId="1446"/>
    <cellStyle name="Заголовок 2 6 2" xfId="1447"/>
    <cellStyle name="Заголовок 2 6_46EE.2011(v1.0)" xfId="1448"/>
    <cellStyle name="Заголовок 2 7" xfId="1449"/>
    <cellStyle name="Заголовок 2 7 2" xfId="1450"/>
    <cellStyle name="Заголовок 2 7_46EE.2011(v1.0)" xfId="1451"/>
    <cellStyle name="Заголовок 2 8" xfId="1452"/>
    <cellStyle name="Заголовок 2 8 2" xfId="1453"/>
    <cellStyle name="Заголовок 2 8_46EE.2011(v1.0)" xfId="1454"/>
    <cellStyle name="Заголовок 2 9" xfId="1455"/>
    <cellStyle name="Заголовок 2 9 2" xfId="1456"/>
    <cellStyle name="Заголовок 2 9_46EE.2011(v1.0)" xfId="1457"/>
    <cellStyle name="Заголовок 3 10" xfId="1458"/>
    <cellStyle name="Заголовок 3 2" xfId="1459"/>
    <cellStyle name="Заголовок 3 2 2" xfId="1460"/>
    <cellStyle name="Заголовок 3 2_46EE.2011(v1.0)" xfId="1461"/>
    <cellStyle name="Заголовок 3 3" xfId="1462"/>
    <cellStyle name="Заголовок 3 3 2" xfId="1463"/>
    <cellStyle name="Заголовок 3 3_46EE.2011(v1.0)" xfId="1464"/>
    <cellStyle name="Заголовок 3 4" xfId="1465"/>
    <cellStyle name="Заголовок 3 4 2" xfId="1466"/>
    <cellStyle name="Заголовок 3 4_46EE.2011(v1.0)" xfId="1467"/>
    <cellStyle name="Заголовок 3 5" xfId="1468"/>
    <cellStyle name="Заголовок 3 5 2" xfId="1469"/>
    <cellStyle name="Заголовок 3 5_46EE.2011(v1.0)" xfId="1470"/>
    <cellStyle name="Заголовок 3 6" xfId="1471"/>
    <cellStyle name="Заголовок 3 6 2" xfId="1472"/>
    <cellStyle name="Заголовок 3 6_46EE.2011(v1.0)" xfId="1473"/>
    <cellStyle name="Заголовок 3 7" xfId="1474"/>
    <cellStyle name="Заголовок 3 7 2" xfId="1475"/>
    <cellStyle name="Заголовок 3 7_46EE.2011(v1.0)" xfId="1476"/>
    <cellStyle name="Заголовок 3 8" xfId="1477"/>
    <cellStyle name="Заголовок 3 8 2" xfId="1478"/>
    <cellStyle name="Заголовок 3 8_46EE.2011(v1.0)" xfId="1479"/>
    <cellStyle name="Заголовок 3 9" xfId="1480"/>
    <cellStyle name="Заголовок 3 9 2" xfId="1481"/>
    <cellStyle name="Заголовок 3 9_46EE.2011(v1.0)" xfId="1482"/>
    <cellStyle name="Заголовок 4 10" xfId="1483"/>
    <cellStyle name="Заголовок 4 2" xfId="1484"/>
    <cellStyle name="Заголовок 4 2 2" xfId="1485"/>
    <cellStyle name="Заголовок 4 3" xfId="1486"/>
    <cellStyle name="Заголовок 4 3 2" xfId="1487"/>
    <cellStyle name="Заголовок 4 4" xfId="1488"/>
    <cellStyle name="Заголовок 4 4 2" xfId="1489"/>
    <cellStyle name="Заголовок 4 5" xfId="1490"/>
    <cellStyle name="Заголовок 4 5 2" xfId="1491"/>
    <cellStyle name="Заголовок 4 6" xfId="1492"/>
    <cellStyle name="Заголовок 4 6 2" xfId="1493"/>
    <cellStyle name="Заголовок 4 7" xfId="1494"/>
    <cellStyle name="Заголовок 4 7 2" xfId="1495"/>
    <cellStyle name="Заголовок 4 8" xfId="1496"/>
    <cellStyle name="Заголовок 4 8 2" xfId="1497"/>
    <cellStyle name="Заголовок 4 9" xfId="1498"/>
    <cellStyle name="Заголовок 4 9 2" xfId="1499"/>
    <cellStyle name="ЗАГОЛОВОК1" xfId="1500"/>
    <cellStyle name="ЗАГОЛОВОК2" xfId="1501"/>
    <cellStyle name="ЗаголовокСтолбца" xfId="1"/>
    <cellStyle name="Защитный" xfId="1502"/>
    <cellStyle name="Значение" xfId="6"/>
    <cellStyle name="Зоголовок" xfId="1503"/>
    <cellStyle name="Итог 10" xfId="1504"/>
    <cellStyle name="Итог 2" xfId="1505"/>
    <cellStyle name="Итог 2 2" xfId="1506"/>
    <cellStyle name="Итог 2_46EE.2011(v1.0)" xfId="1507"/>
    <cellStyle name="Итог 3" xfId="1508"/>
    <cellStyle name="Итог 3 2" xfId="1509"/>
    <cellStyle name="Итог 3_46EE.2011(v1.0)" xfId="1510"/>
    <cellStyle name="Итог 4" xfId="1511"/>
    <cellStyle name="Итог 4 2" xfId="1512"/>
    <cellStyle name="Итог 4_46EE.2011(v1.0)" xfId="1513"/>
    <cellStyle name="Итог 5" xfId="1514"/>
    <cellStyle name="Итог 5 2" xfId="1515"/>
    <cellStyle name="Итог 5_46EE.2011(v1.0)" xfId="1516"/>
    <cellStyle name="Итог 6" xfId="1517"/>
    <cellStyle name="Итог 6 2" xfId="1518"/>
    <cellStyle name="Итог 6_46EE.2011(v1.0)" xfId="1519"/>
    <cellStyle name="Итог 7" xfId="1520"/>
    <cellStyle name="Итог 7 2" xfId="1521"/>
    <cellStyle name="Итог 7_46EE.2011(v1.0)" xfId="1522"/>
    <cellStyle name="Итог 8" xfId="1523"/>
    <cellStyle name="Итог 8 2" xfId="1524"/>
    <cellStyle name="Итог 8_46EE.2011(v1.0)" xfId="1525"/>
    <cellStyle name="Итог 9" xfId="1526"/>
    <cellStyle name="Итог 9 2" xfId="1527"/>
    <cellStyle name="Итог 9_46EE.2011(v1.0)" xfId="1528"/>
    <cellStyle name="Итого" xfId="1529"/>
    <cellStyle name="ИТОГОВЫЙ" xfId="1530"/>
    <cellStyle name="ИТОГОВЫЙ 2" xfId="1531"/>
    <cellStyle name="ИТОГОВЫЙ 3" xfId="1532"/>
    <cellStyle name="ИТОГОВЫЙ 4" xfId="1533"/>
    <cellStyle name="ИТОГОВЫЙ 5" xfId="1534"/>
    <cellStyle name="ИТОГОВЫЙ 6" xfId="1535"/>
    <cellStyle name="ИТОГОВЫЙ 7" xfId="1536"/>
    <cellStyle name="ИТОГОВЫЙ 8" xfId="1537"/>
    <cellStyle name="ИТОГОВЫЙ 9" xfId="1538"/>
    <cellStyle name="ИТОГОВЫЙ_1" xfId="1539"/>
    <cellStyle name="Контрольная ячейка 10" xfId="1540"/>
    <cellStyle name="Контрольная ячейка 2" xfId="1541"/>
    <cellStyle name="Контрольная ячейка 2 2" xfId="1542"/>
    <cellStyle name="Контрольная ячейка 2_46EE.2011(v1.0)" xfId="1543"/>
    <cellStyle name="Контрольная ячейка 3" xfId="1544"/>
    <cellStyle name="Контрольная ячейка 3 2" xfId="1545"/>
    <cellStyle name="Контрольная ячейка 3_46EE.2011(v1.0)" xfId="1546"/>
    <cellStyle name="Контрольная ячейка 4" xfId="1547"/>
    <cellStyle name="Контрольная ячейка 4 2" xfId="1548"/>
    <cellStyle name="Контрольная ячейка 4_46EE.2011(v1.0)" xfId="1549"/>
    <cellStyle name="Контрольная ячейка 5" xfId="1550"/>
    <cellStyle name="Контрольная ячейка 5 2" xfId="1551"/>
    <cellStyle name="Контрольная ячейка 5_46EE.2011(v1.0)" xfId="1552"/>
    <cellStyle name="Контрольная ячейка 6" xfId="1553"/>
    <cellStyle name="Контрольная ячейка 6 2" xfId="1554"/>
    <cellStyle name="Контрольная ячейка 6_46EE.2011(v1.0)" xfId="1555"/>
    <cellStyle name="Контрольная ячейка 7" xfId="1556"/>
    <cellStyle name="Контрольная ячейка 7 2" xfId="1557"/>
    <cellStyle name="Контрольная ячейка 7_46EE.2011(v1.0)" xfId="1558"/>
    <cellStyle name="Контрольная ячейка 8" xfId="1559"/>
    <cellStyle name="Контрольная ячейка 8 2" xfId="1560"/>
    <cellStyle name="Контрольная ячейка 8_46EE.2011(v1.0)" xfId="1561"/>
    <cellStyle name="Контрольная ячейка 9" xfId="1562"/>
    <cellStyle name="Контрольная ячейка 9 2" xfId="1563"/>
    <cellStyle name="Контрольная ячейка 9_46EE.2011(v1.0)" xfId="1564"/>
    <cellStyle name="Миша (бланки отчетности)" xfId="1565"/>
    <cellStyle name="Мой заголовок" xfId="1623"/>
    <cellStyle name="Мой заголовок листа" xfId="1624"/>
    <cellStyle name="Мои наименования показателей" xfId="1566"/>
    <cellStyle name="Мои наименования показателей 10" xfId="1567"/>
    <cellStyle name="Мои наименования показателей 11" xfId="1568"/>
    <cellStyle name="Мои наименования показателей 2" xfId="1569"/>
    <cellStyle name="Мои наименования показателей 2 2" xfId="1570"/>
    <cellStyle name="Мои наименования показателей 2 3" xfId="1571"/>
    <cellStyle name="Мои наименования показателей 2 4" xfId="1572"/>
    <cellStyle name="Мои наименования показателей 2 5" xfId="1573"/>
    <cellStyle name="Мои наименования показателей 2 6" xfId="1574"/>
    <cellStyle name="Мои наименования показателей 2 7" xfId="1575"/>
    <cellStyle name="Мои наименования показателей 2 8" xfId="1576"/>
    <cellStyle name="Мои наименования показателей 2 9" xfId="1577"/>
    <cellStyle name="Мои наименования показателей 2_1" xfId="1578"/>
    <cellStyle name="Мои наименования показателей 3" xfId="1579"/>
    <cellStyle name="Мои наименования показателей 3 2" xfId="1580"/>
    <cellStyle name="Мои наименования показателей 3 3" xfId="1581"/>
    <cellStyle name="Мои наименования показателей 3 4" xfId="1582"/>
    <cellStyle name="Мои наименования показателей 3 5" xfId="1583"/>
    <cellStyle name="Мои наименования показателей 3 6" xfId="1584"/>
    <cellStyle name="Мои наименования показателей 3 7" xfId="1585"/>
    <cellStyle name="Мои наименования показателей 3 8" xfId="1586"/>
    <cellStyle name="Мои наименования показателей 3 9" xfId="1587"/>
    <cellStyle name="Мои наименования показателей 3_1" xfId="1588"/>
    <cellStyle name="Мои наименования показателей 4" xfId="1589"/>
    <cellStyle name="Мои наименования показателей 4 2" xfId="1590"/>
    <cellStyle name="Мои наименования показателей 4 3" xfId="1591"/>
    <cellStyle name="Мои наименования показателей 4 4" xfId="1592"/>
    <cellStyle name="Мои наименования показателей 4 5" xfId="1593"/>
    <cellStyle name="Мои наименования показателей 4 6" xfId="1594"/>
    <cellStyle name="Мои наименования показателей 4 7" xfId="1595"/>
    <cellStyle name="Мои наименования показателей 4 8" xfId="1596"/>
    <cellStyle name="Мои наименования показателей 4 9" xfId="1597"/>
    <cellStyle name="Мои наименования показателей 4_1" xfId="1598"/>
    <cellStyle name="Мои наименования показателей 5" xfId="1599"/>
    <cellStyle name="Мои наименования показателей 5 2" xfId="1600"/>
    <cellStyle name="Мои наименования показателей 5 3" xfId="1601"/>
    <cellStyle name="Мои наименования показателей 5 4" xfId="1602"/>
    <cellStyle name="Мои наименования показателей 5 5" xfId="1603"/>
    <cellStyle name="Мои наименования показателей 5 6" xfId="1604"/>
    <cellStyle name="Мои наименования показателей 5 7" xfId="1605"/>
    <cellStyle name="Мои наименования показателей 5 8" xfId="1606"/>
    <cellStyle name="Мои наименования показателей 5 9" xfId="1607"/>
    <cellStyle name="Мои наименования показателей 5_1" xfId="1608"/>
    <cellStyle name="Мои наименования показателей 6" xfId="1609"/>
    <cellStyle name="Мои наименования показателей 6 2" xfId="1610"/>
    <cellStyle name="Мои наименования показателей 6 3" xfId="1611"/>
    <cellStyle name="Мои наименования показателей 6_46EE.2011(v1.0)" xfId="1612"/>
    <cellStyle name="Мои наименования показателей 7" xfId="1613"/>
    <cellStyle name="Мои наименования показателей 7 2" xfId="1614"/>
    <cellStyle name="Мои наименования показателей 7 3" xfId="1615"/>
    <cellStyle name="Мои наименования показателей 7_46EE.2011(v1.0)" xfId="1616"/>
    <cellStyle name="Мои наименования показателей 8" xfId="1617"/>
    <cellStyle name="Мои наименования показателей 8 2" xfId="1618"/>
    <cellStyle name="Мои наименования показателей 8 3" xfId="1619"/>
    <cellStyle name="Мои наименования показателей 8_46EE.2011(v1.0)" xfId="1620"/>
    <cellStyle name="Мои наименования показателей 9" xfId="1621"/>
    <cellStyle name="Мои наименования показателей_46EE.2011" xfId="1622"/>
    <cellStyle name="назв фил" xfId="1625"/>
    <cellStyle name="Название 10" xfId="1626"/>
    <cellStyle name="Название 2" xfId="1627"/>
    <cellStyle name="Название 2 2" xfId="1628"/>
    <cellStyle name="Название 3" xfId="1629"/>
    <cellStyle name="Название 3 2" xfId="1630"/>
    <cellStyle name="Название 4" xfId="1631"/>
    <cellStyle name="Название 4 2" xfId="1632"/>
    <cellStyle name="Название 5" xfId="1633"/>
    <cellStyle name="Название 5 2" xfId="1634"/>
    <cellStyle name="Название 6" xfId="1635"/>
    <cellStyle name="Название 6 2" xfId="1636"/>
    <cellStyle name="Название 7" xfId="1637"/>
    <cellStyle name="Название 7 2" xfId="1638"/>
    <cellStyle name="Название 8" xfId="1639"/>
    <cellStyle name="Название 8 2" xfId="1640"/>
    <cellStyle name="Название 9" xfId="1641"/>
    <cellStyle name="Название 9 2" xfId="1642"/>
    <cellStyle name="Невидимый" xfId="1643"/>
    <cellStyle name="Нейтральный 10" xfId="1644"/>
    <cellStyle name="Нейтральный 2" xfId="1645"/>
    <cellStyle name="Нейтральный 2 2" xfId="1646"/>
    <cellStyle name="Нейтральный 3" xfId="1647"/>
    <cellStyle name="Нейтральный 3 2" xfId="1648"/>
    <cellStyle name="Нейтральный 4" xfId="1649"/>
    <cellStyle name="Нейтральный 4 2" xfId="1650"/>
    <cellStyle name="Нейтральный 5" xfId="1651"/>
    <cellStyle name="Нейтральный 5 2" xfId="1652"/>
    <cellStyle name="Нейтральный 6" xfId="1653"/>
    <cellStyle name="Нейтральный 6 2" xfId="1654"/>
    <cellStyle name="Нейтральный 7" xfId="1655"/>
    <cellStyle name="Нейтральный 7 2" xfId="1656"/>
    <cellStyle name="Нейтральный 8" xfId="1657"/>
    <cellStyle name="Нейтральный 8 2" xfId="1658"/>
    <cellStyle name="Нейтральный 9" xfId="1659"/>
    <cellStyle name="Нейтральный 9 2" xfId="1660"/>
    <cellStyle name="Низ1" xfId="1661"/>
    <cellStyle name="Низ2" xfId="1662"/>
    <cellStyle name="Обычный" xfId="0" builtinId="0"/>
    <cellStyle name="Обычный 10" xfId="1663"/>
    <cellStyle name="Обычный 11" xfId="1664"/>
    <cellStyle name="Обычный 11 2" xfId="1665"/>
    <cellStyle name="Обычный 11 3" xfId="1666"/>
    <cellStyle name="Обычный 11_46EE.2011(v1.2)" xfId="1667"/>
    <cellStyle name="Обычный 12" xfId="1668"/>
    <cellStyle name="Обычный 13" xfId="1669"/>
    <cellStyle name="Обычный 14" xfId="1670"/>
    <cellStyle name="Обычный 2" xfId="7"/>
    <cellStyle name="Обычный 2 2" xfId="1671"/>
    <cellStyle name="Обычный 2 2 2" xfId="1672"/>
    <cellStyle name="Обычный 2 2 3" xfId="1673"/>
    <cellStyle name="Обычный 2 2_46EE.2011(v1.0)" xfId="1674"/>
    <cellStyle name="Обычный 2 3" xfId="1675"/>
    <cellStyle name="Обычный 2 3 2" xfId="1676"/>
    <cellStyle name="Обычный 2 3 3" xfId="1677"/>
    <cellStyle name="Обычный 2 3_46EE.2011(v1.0)" xfId="1678"/>
    <cellStyle name="Обычный 2 4" xfId="1679"/>
    <cellStyle name="Обычный 2 4 2" xfId="1680"/>
    <cellStyle name="Обычный 2 4 3" xfId="1681"/>
    <cellStyle name="Обычный 2 4_46EE.2011(v1.0)" xfId="1682"/>
    <cellStyle name="Обычный 2 5" xfId="1683"/>
    <cellStyle name="Обычный 2 5 2" xfId="1684"/>
    <cellStyle name="Обычный 2 5 3" xfId="1685"/>
    <cellStyle name="Обычный 2 5_46EE.2011(v1.0)" xfId="1686"/>
    <cellStyle name="Обычный 2 6" xfId="1687"/>
    <cellStyle name="Обычный 2 6 2" xfId="1688"/>
    <cellStyle name="Обычный 2 6 3" xfId="1689"/>
    <cellStyle name="Обычный 2 6_46EE.2011(v1.0)" xfId="1690"/>
    <cellStyle name="Обычный 2 7" xfId="1691"/>
    <cellStyle name="Обычный 2_1" xfId="1692"/>
    <cellStyle name="Обычный 3" xfId="1693"/>
    <cellStyle name="Обычный 3 2" xfId="1694"/>
    <cellStyle name="Обычный 3 3" xfId="1695"/>
    <cellStyle name="Обычный 3 4" xfId="1696"/>
    <cellStyle name="Обычный 3_Общехоз." xfId="1697"/>
    <cellStyle name="Обычный 4" xfId="1698"/>
    <cellStyle name="Обычный 4 2" xfId="1699"/>
    <cellStyle name="Обычный 4 2 2" xfId="1700"/>
    <cellStyle name="Обычный 4 2 3" xfId="1701"/>
    <cellStyle name="Обычный 4 2 4" xfId="1702"/>
    <cellStyle name="Обычный 4 2_BALANCE.WARM.2011YEAR(v1.5)" xfId="1703"/>
    <cellStyle name="Обычный 4_ARMRAZR" xfId="1704"/>
    <cellStyle name="Обычный 5" xfId="1705"/>
    <cellStyle name="Обычный 6" xfId="1706"/>
    <cellStyle name="Обычный 7" xfId="1707"/>
    <cellStyle name="Обычный 8" xfId="1708"/>
    <cellStyle name="Обычный 9" xfId="1709"/>
    <cellStyle name="Ошибка" xfId="1710"/>
    <cellStyle name="Плохой 10" xfId="1711"/>
    <cellStyle name="Плохой 2" xfId="1712"/>
    <cellStyle name="Плохой 2 2" xfId="1713"/>
    <cellStyle name="Плохой 3" xfId="1714"/>
    <cellStyle name="Плохой 3 2" xfId="1715"/>
    <cellStyle name="Плохой 4" xfId="1716"/>
    <cellStyle name="Плохой 4 2" xfId="1717"/>
    <cellStyle name="Плохой 5" xfId="1718"/>
    <cellStyle name="Плохой 5 2" xfId="1719"/>
    <cellStyle name="Плохой 6" xfId="1720"/>
    <cellStyle name="Плохой 6 2" xfId="1721"/>
    <cellStyle name="Плохой 7" xfId="1722"/>
    <cellStyle name="Плохой 7 2" xfId="1723"/>
    <cellStyle name="Плохой 8" xfId="1724"/>
    <cellStyle name="Плохой 8 2" xfId="1725"/>
    <cellStyle name="Плохой 9" xfId="1726"/>
    <cellStyle name="Плохой 9 2" xfId="1727"/>
    <cellStyle name="По центру с переносом" xfId="1728"/>
    <cellStyle name="По центру с переносом 2" xfId="1729"/>
    <cellStyle name="По центру с переносом 3" xfId="1730"/>
    <cellStyle name="По центру с переносом 4" xfId="1731"/>
    <cellStyle name="По ширине с переносом" xfId="1732"/>
    <cellStyle name="По ширине с переносом 2" xfId="1733"/>
    <cellStyle name="По ширине с переносом 3" xfId="1734"/>
    <cellStyle name="По ширине с переносом 4" xfId="1735"/>
    <cellStyle name="Подгруппа" xfId="1736"/>
    <cellStyle name="Поле ввода" xfId="1737"/>
    <cellStyle name="Пояснение 10" xfId="1738"/>
    <cellStyle name="Пояснение 2" xfId="1739"/>
    <cellStyle name="Пояснение 2 2" xfId="1740"/>
    <cellStyle name="Пояснение 3" xfId="1741"/>
    <cellStyle name="Пояснение 3 2" xfId="1742"/>
    <cellStyle name="Пояснение 4" xfId="1743"/>
    <cellStyle name="Пояснение 4 2" xfId="1744"/>
    <cellStyle name="Пояснение 5" xfId="1745"/>
    <cellStyle name="Пояснение 5 2" xfId="1746"/>
    <cellStyle name="Пояснение 6" xfId="1747"/>
    <cellStyle name="Пояснение 6 2" xfId="1748"/>
    <cellStyle name="Пояснение 7" xfId="1749"/>
    <cellStyle name="Пояснение 7 2" xfId="1750"/>
    <cellStyle name="Пояснение 8" xfId="1751"/>
    <cellStyle name="Пояснение 8 2" xfId="1752"/>
    <cellStyle name="Пояснение 9" xfId="1753"/>
    <cellStyle name="Пояснение 9 2" xfId="1754"/>
    <cellStyle name="Примечание 10" xfId="1755"/>
    <cellStyle name="Примечание 10 2" xfId="1756"/>
    <cellStyle name="Примечание 10 3" xfId="1757"/>
    <cellStyle name="Примечание 10 4" xfId="1758"/>
    <cellStyle name="Примечание 10_46EE.2011(v1.0)" xfId="1759"/>
    <cellStyle name="Примечание 11" xfId="1760"/>
    <cellStyle name="Примечание 11 2" xfId="1761"/>
    <cellStyle name="Примечание 11 3" xfId="1762"/>
    <cellStyle name="Примечание 11 4" xfId="1763"/>
    <cellStyle name="Примечание 11_46EE.2011(v1.0)" xfId="1764"/>
    <cellStyle name="Примечание 12" xfId="1765"/>
    <cellStyle name="Примечание 12 2" xfId="1766"/>
    <cellStyle name="Примечание 12 3" xfId="1767"/>
    <cellStyle name="Примечание 12 4" xfId="1768"/>
    <cellStyle name="Примечание 12_46EE.2011(v1.0)" xfId="1769"/>
    <cellStyle name="Примечание 13" xfId="1770"/>
    <cellStyle name="Примечание 14" xfId="1771"/>
    <cellStyle name="Примечание 15" xfId="1772"/>
    <cellStyle name="Примечание 16" xfId="1773"/>
    <cellStyle name="Примечание 17" xfId="1774"/>
    <cellStyle name="Примечание 18" xfId="1775"/>
    <cellStyle name="Примечание 19" xfId="1776"/>
    <cellStyle name="Примечание 2" xfId="1777"/>
    <cellStyle name="Примечание 2 2" xfId="1778"/>
    <cellStyle name="Примечание 2 3" xfId="1779"/>
    <cellStyle name="Примечание 2 4" xfId="1780"/>
    <cellStyle name="Примечание 2 5" xfId="1781"/>
    <cellStyle name="Примечание 2 6" xfId="1782"/>
    <cellStyle name="Примечание 2 7" xfId="1783"/>
    <cellStyle name="Примечание 2 8" xfId="1784"/>
    <cellStyle name="Примечание 2 9" xfId="1785"/>
    <cellStyle name="Примечание 2_46EE.2011(v1.0)" xfId="1786"/>
    <cellStyle name="Примечание 20" xfId="1787"/>
    <cellStyle name="Примечание 21" xfId="1788"/>
    <cellStyle name="Примечание 22" xfId="1789"/>
    <cellStyle name="Примечание 23" xfId="1790"/>
    <cellStyle name="Примечание 24" xfId="1791"/>
    <cellStyle name="Примечание 25" xfId="1792"/>
    <cellStyle name="Примечание 26" xfId="1793"/>
    <cellStyle name="Примечание 27" xfId="1794"/>
    <cellStyle name="Примечание 28" xfId="1795"/>
    <cellStyle name="Примечание 29" xfId="1796"/>
    <cellStyle name="Примечание 3" xfId="1797"/>
    <cellStyle name="Примечание 3 2" xfId="1798"/>
    <cellStyle name="Примечание 3 3" xfId="1799"/>
    <cellStyle name="Примечание 3 4" xfId="1800"/>
    <cellStyle name="Примечание 3 5" xfId="1801"/>
    <cellStyle name="Примечание 3 6" xfId="1802"/>
    <cellStyle name="Примечание 3 7" xfId="1803"/>
    <cellStyle name="Примечание 3 8" xfId="1804"/>
    <cellStyle name="Примечание 3 9" xfId="1805"/>
    <cellStyle name="Примечание 3_46EE.2011(v1.0)" xfId="1806"/>
    <cellStyle name="Примечание 30" xfId="1807"/>
    <cellStyle name="Примечание 31" xfId="1808"/>
    <cellStyle name="Примечание 32" xfId="1809"/>
    <cellStyle name="Примечание 33" xfId="1810"/>
    <cellStyle name="Примечание 34" xfId="1811"/>
    <cellStyle name="Примечание 35" xfId="1812"/>
    <cellStyle name="Примечание 36" xfId="1813"/>
    <cellStyle name="Примечание 37" xfId="1814"/>
    <cellStyle name="Примечание 4" xfId="1815"/>
    <cellStyle name="Примечание 4 2" xfId="1816"/>
    <cellStyle name="Примечание 4 3" xfId="1817"/>
    <cellStyle name="Примечание 4 4" xfId="1818"/>
    <cellStyle name="Примечание 4 5" xfId="1819"/>
    <cellStyle name="Примечание 4 6" xfId="1820"/>
    <cellStyle name="Примечание 4 7" xfId="1821"/>
    <cellStyle name="Примечание 4 8" xfId="1822"/>
    <cellStyle name="Примечание 4 9" xfId="1823"/>
    <cellStyle name="Примечание 4_46EE.2011(v1.0)" xfId="1824"/>
    <cellStyle name="Примечание 5" xfId="1825"/>
    <cellStyle name="Примечание 5 2" xfId="1826"/>
    <cellStyle name="Примечание 5 3" xfId="1827"/>
    <cellStyle name="Примечание 5 4" xfId="1828"/>
    <cellStyle name="Примечание 5 5" xfId="1829"/>
    <cellStyle name="Примечание 5 6" xfId="1830"/>
    <cellStyle name="Примечание 5 7" xfId="1831"/>
    <cellStyle name="Примечание 5 8" xfId="1832"/>
    <cellStyle name="Примечание 5 9" xfId="1833"/>
    <cellStyle name="Примечание 5_46EE.2011(v1.0)" xfId="1834"/>
    <cellStyle name="Примечание 6" xfId="1835"/>
    <cellStyle name="Примечание 6 2" xfId="1836"/>
    <cellStyle name="Примечание 6_46EE.2011(v1.0)" xfId="1837"/>
    <cellStyle name="Примечание 7" xfId="1838"/>
    <cellStyle name="Примечание 7 2" xfId="1839"/>
    <cellStyle name="Примечание 7_46EE.2011(v1.0)" xfId="1840"/>
    <cellStyle name="Примечание 8" xfId="1841"/>
    <cellStyle name="Примечание 8 2" xfId="1842"/>
    <cellStyle name="Примечание 8_46EE.2011(v1.0)" xfId="1843"/>
    <cellStyle name="Примечание 9" xfId="1844"/>
    <cellStyle name="Примечание 9 2" xfId="1845"/>
    <cellStyle name="Примечание 9_46EE.2011(v1.0)" xfId="1846"/>
    <cellStyle name="Продукт" xfId="1847"/>
    <cellStyle name="Процентный 10" xfId="1848"/>
    <cellStyle name="Процентный 2" xfId="1849"/>
    <cellStyle name="Процентный 2 2" xfId="1850"/>
    <cellStyle name="Процентный 2 2 2" xfId="1851"/>
    <cellStyle name="Процентный 2 2 3" xfId="1852"/>
    <cellStyle name="Процентный 2 2 4" xfId="1853"/>
    <cellStyle name="Процентный 2 3" xfId="1854"/>
    <cellStyle name="Процентный 2 3 2" xfId="1855"/>
    <cellStyle name="Процентный 2 3 3" xfId="1856"/>
    <cellStyle name="Процентный 2 3 4" xfId="1857"/>
    <cellStyle name="Процентный 2 4" xfId="1858"/>
    <cellStyle name="Процентный 2 5" xfId="1859"/>
    <cellStyle name="Процентный 2 6" xfId="1860"/>
    <cellStyle name="Процентный 3" xfId="1861"/>
    <cellStyle name="Процентный 3 2" xfId="1862"/>
    <cellStyle name="Процентный 3 3" xfId="1863"/>
    <cellStyle name="Процентный 3 4" xfId="1864"/>
    <cellStyle name="Процентный 4" xfId="1865"/>
    <cellStyle name="Процентный 4 2" xfId="1866"/>
    <cellStyle name="Процентный 4 3" xfId="1867"/>
    <cellStyle name="Процентный 4 4" xfId="1868"/>
    <cellStyle name="Процентный 5" xfId="1869"/>
    <cellStyle name="Процентный 9" xfId="1870"/>
    <cellStyle name="Разница" xfId="1871"/>
    <cellStyle name="Рамки" xfId="1872"/>
    <cellStyle name="Сводная таблица" xfId="1873"/>
    <cellStyle name="Связанная ячейка 10" xfId="1874"/>
    <cellStyle name="Связанная ячейка 2" xfId="1875"/>
    <cellStyle name="Связанная ячейка 2 2" xfId="1876"/>
    <cellStyle name="Связанная ячейка 2_46EE.2011(v1.0)" xfId="1877"/>
    <cellStyle name="Связанная ячейка 3" xfId="1878"/>
    <cellStyle name="Связанная ячейка 3 2" xfId="1879"/>
    <cellStyle name="Связанная ячейка 3_46EE.2011(v1.0)" xfId="1880"/>
    <cellStyle name="Связанная ячейка 4" xfId="1881"/>
    <cellStyle name="Связанная ячейка 4 2" xfId="1882"/>
    <cellStyle name="Связанная ячейка 4_46EE.2011(v1.0)" xfId="1883"/>
    <cellStyle name="Связанная ячейка 5" xfId="1884"/>
    <cellStyle name="Связанная ячейка 5 2" xfId="1885"/>
    <cellStyle name="Связанная ячейка 5_46EE.2011(v1.0)" xfId="1886"/>
    <cellStyle name="Связанная ячейка 6" xfId="1887"/>
    <cellStyle name="Связанная ячейка 6 2" xfId="1888"/>
    <cellStyle name="Связанная ячейка 6_46EE.2011(v1.0)" xfId="1889"/>
    <cellStyle name="Связанная ячейка 7" xfId="1890"/>
    <cellStyle name="Связанная ячейка 7 2" xfId="1891"/>
    <cellStyle name="Связанная ячейка 7_46EE.2011(v1.0)" xfId="1892"/>
    <cellStyle name="Связанная ячейка 8" xfId="1893"/>
    <cellStyle name="Связанная ячейка 8 2" xfId="1894"/>
    <cellStyle name="Связанная ячейка 8_46EE.2011(v1.0)" xfId="1895"/>
    <cellStyle name="Связанная ячейка 9" xfId="1896"/>
    <cellStyle name="Связанная ячейка 9 2" xfId="1897"/>
    <cellStyle name="Связанная ячейка 9_46EE.2011(v1.0)" xfId="1898"/>
    <cellStyle name="Стиль 1" xfId="1899"/>
    <cellStyle name="Стиль 1 2" xfId="1900"/>
    <cellStyle name="Стиль 1 2 2" xfId="1901"/>
    <cellStyle name="Стиль 1 2_BALANCE.TBO.2011YEAR(v1.1)" xfId="1902"/>
    <cellStyle name="Стиль 2" xfId="1903"/>
    <cellStyle name="Субсчет" xfId="1904"/>
    <cellStyle name="Счет" xfId="1905"/>
    <cellStyle name="ТЕКСТ" xfId="1906"/>
    <cellStyle name="ТЕКСТ 2" xfId="1907"/>
    <cellStyle name="ТЕКСТ 3" xfId="1908"/>
    <cellStyle name="ТЕКСТ 4" xfId="1909"/>
    <cellStyle name="ТЕКСТ 5" xfId="1910"/>
    <cellStyle name="ТЕКСТ 6" xfId="1911"/>
    <cellStyle name="ТЕКСТ 7" xfId="1912"/>
    <cellStyle name="ТЕКСТ 8" xfId="1913"/>
    <cellStyle name="ТЕКСТ 9" xfId="1914"/>
    <cellStyle name="Текст предупреждения 10" xfId="1915"/>
    <cellStyle name="Текст предупреждения 2" xfId="1916"/>
    <cellStyle name="Текст предупреждения 2 2" xfId="1917"/>
    <cellStyle name="Текст предупреждения 3" xfId="1918"/>
    <cellStyle name="Текст предупреждения 3 2" xfId="1919"/>
    <cellStyle name="Текст предупреждения 4" xfId="1920"/>
    <cellStyle name="Текст предупреждения 4 2" xfId="1921"/>
    <cellStyle name="Текст предупреждения 5" xfId="1922"/>
    <cellStyle name="Текст предупреждения 5 2" xfId="1923"/>
    <cellStyle name="Текст предупреждения 6" xfId="1924"/>
    <cellStyle name="Текст предупреждения 6 2" xfId="1925"/>
    <cellStyle name="Текст предупреждения 7" xfId="1926"/>
    <cellStyle name="Текст предупреждения 7 2" xfId="1927"/>
    <cellStyle name="Текст предупреждения 8" xfId="1928"/>
    <cellStyle name="Текст предупреждения 8 2" xfId="1929"/>
    <cellStyle name="Текст предупреждения 9" xfId="1930"/>
    <cellStyle name="Текст предупреждения 9 2" xfId="1931"/>
    <cellStyle name="Текстовый" xfId="1932"/>
    <cellStyle name="Текстовый 2" xfId="1933"/>
    <cellStyle name="Текстовый 3" xfId="1934"/>
    <cellStyle name="Текстовый 4" xfId="1935"/>
    <cellStyle name="Текстовый 5" xfId="1936"/>
    <cellStyle name="Текстовый 6" xfId="1937"/>
    <cellStyle name="Текстовый 7" xfId="1938"/>
    <cellStyle name="Текстовый 8" xfId="1939"/>
    <cellStyle name="Текстовый 9" xfId="1940"/>
    <cellStyle name="Текстовый_1" xfId="1941"/>
    <cellStyle name="Тысячи [0]_22гк" xfId="1942"/>
    <cellStyle name="Тысячи_22гк" xfId="1943"/>
    <cellStyle name="ФИКСИРОВАННЫЙ" xfId="1944"/>
    <cellStyle name="ФИКСИРОВАННЫЙ 2" xfId="1945"/>
    <cellStyle name="ФИКСИРОВАННЫЙ 3" xfId="1946"/>
    <cellStyle name="ФИКСИРОВАННЫЙ 4" xfId="1947"/>
    <cellStyle name="ФИКСИРОВАННЫЙ 5" xfId="1948"/>
    <cellStyle name="ФИКСИРОВАННЫЙ 6" xfId="1949"/>
    <cellStyle name="ФИКСИРОВАННЫЙ 7" xfId="1950"/>
    <cellStyle name="ФИКСИРОВАННЫЙ 8" xfId="1951"/>
    <cellStyle name="ФИКСИРОВАННЫЙ 9" xfId="1952"/>
    <cellStyle name="ФИКСИРОВАННЫЙ_1" xfId="1953"/>
    <cellStyle name="Финансовый 2" xfId="1954"/>
    <cellStyle name="Финансовый 2 2" xfId="1955"/>
    <cellStyle name="Финансовый 2 2 2" xfId="1956"/>
    <cellStyle name="Финансовый 2 2_OREP.KU.2011.MONTHLY.02(v0.1)" xfId="1957"/>
    <cellStyle name="Финансовый 2 3" xfId="1958"/>
    <cellStyle name="Финансовый 2_46EE.2011(v1.0)" xfId="1959"/>
    <cellStyle name="Финансовый 3" xfId="1960"/>
    <cellStyle name="Финансовый 3 2" xfId="1961"/>
    <cellStyle name="Финансовый 3 2 2" xfId="1962"/>
    <cellStyle name="Финансовый 3 3" xfId="1963"/>
    <cellStyle name="Финансовый 3 4" xfId="1964"/>
    <cellStyle name="Финансовый 3 5" xfId="1965"/>
    <cellStyle name="Финансовый 3_ARMRAZR" xfId="1966"/>
    <cellStyle name="Финансовый 4" xfId="1967"/>
    <cellStyle name="Финансовый 4 2" xfId="1968"/>
    <cellStyle name="Финансовый 4_TEHSHEET" xfId="1969"/>
    <cellStyle name="Финансовый 5" xfId="1970"/>
    <cellStyle name="Финансовый 6" xfId="1971"/>
    <cellStyle name="Финансовый0[0]_FU_bal" xfId="1972"/>
    <cellStyle name="Формула" xfId="3"/>
    <cellStyle name="Формула 2" xfId="1973"/>
    <cellStyle name="Формула_A РТ 2009 Рязаньэнерго" xfId="1974"/>
    <cellStyle name="ФормулаВБ" xfId="2"/>
    <cellStyle name="ФормулаНаКонтроль" xfId="1975"/>
    <cellStyle name="Хороший 10" xfId="1976"/>
    <cellStyle name="Хороший 2" xfId="1977"/>
    <cellStyle name="Хороший 2 2" xfId="1978"/>
    <cellStyle name="Хороший 3" xfId="1979"/>
    <cellStyle name="Хороший 3 2" xfId="1980"/>
    <cellStyle name="Хороший 4" xfId="1981"/>
    <cellStyle name="Хороший 4 2" xfId="1982"/>
    <cellStyle name="Хороший 5" xfId="1983"/>
    <cellStyle name="Хороший 5 2" xfId="1984"/>
    <cellStyle name="Хороший 6" xfId="1985"/>
    <cellStyle name="Хороший 6 2" xfId="1986"/>
    <cellStyle name="Хороший 7" xfId="1987"/>
    <cellStyle name="Хороший 7 2" xfId="1988"/>
    <cellStyle name="Хороший 8" xfId="1989"/>
    <cellStyle name="Хороший 8 2" xfId="1990"/>
    <cellStyle name="Хороший 9" xfId="1991"/>
    <cellStyle name="Хороший 9 2" xfId="1992"/>
    <cellStyle name="Цена_продукта" xfId="1993"/>
    <cellStyle name="Цифры по центру с десятыми" xfId="1994"/>
    <cellStyle name="Цифры по центру с десятыми 2" xfId="1995"/>
    <cellStyle name="Цифры по центру с десятыми 3" xfId="1996"/>
    <cellStyle name="Цифры по центру с десятыми 4" xfId="1997"/>
    <cellStyle name="число" xfId="1998"/>
    <cellStyle name="Џђћ–…ќ’ќ›‰" xfId="1999"/>
    <cellStyle name="Шапка" xfId="2000"/>
    <cellStyle name="Шапка таблицы" xfId="2001"/>
    <cellStyle name="ШАУ" xfId="2002"/>
    <cellStyle name="標準_PL-CF sheet" xfId="2003"/>
    <cellStyle name="䁺_x0001_" xfId="2004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Group\&#1055;&#1069;&#1054;%20&#1050;&#1074;&#1072;&#1085;&#1090;\&#1042;&#1072;&#1074;&#1080;&#1083;&#1086;&#1074;&#1072;%20&#1040;&#1085;&#1072;&#1089;&#1090;&#1072;&#1089;&#1080;&#1103;%20&#1050;&#1086;&#1085;&#1089;&#1090;&#1072;&#1085;&#1090;&#1080;&#1085;&#1086;&#1074;&#1085;&#1072;\&#1080;&#1085;&#1074;&#1077;&#1089;&#1090;&#1080;&#1094;&#1080;&#1086;&#1085;&#1085;&#1072;&#1103;%20&#1087;&#1088;&#1086;&#1075;&#1088;&#1072;&#1084;&#1084;&#1072;\9%20&#1084;&#1077;&#1089;&#1103;&#1094;&#1077;&#1074;%202012\&#1052;&#1086;&#1085;&#1080;&#1090;&#1086;&#1088;&#1080;&#1085;&#1075;%202012%209%20&#1084;&#1077;&#1089;&#1103;&#1094;&#1077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>
        <row r="5">
          <cell r="M5">
            <v>2010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 по работе"/>
      <sheetName val="Инструкция по заполнению"/>
      <sheetName val="Выбор субъекта РФ"/>
      <sheetName val="Титульный"/>
      <sheetName val="Список листов"/>
      <sheetName val="Справочник"/>
      <sheetName val="Свод"/>
      <sheetName val="CO1"/>
      <sheetName val="CO2"/>
      <sheetName val="CO3"/>
      <sheetName val="Комментарии"/>
      <sheetName val="Проверка"/>
      <sheetName val="modDblClick"/>
      <sheetName val="et_union"/>
      <sheetName val="TEHSHEET"/>
      <sheetName val="AllSheetsInThisWorkbook"/>
      <sheetName val="REESTR_FILTERED"/>
      <sheetName val="REESTR_MO"/>
      <sheetName val="REESTR_ORG"/>
      <sheetName val="modfrmReestr"/>
      <sheetName val="modfrmDateChoose"/>
      <sheetName val="modfrmMonthYearChoose"/>
      <sheetName val="modCommandButton"/>
      <sheetName val="modReestr"/>
      <sheetName val="modChange"/>
      <sheetName val="mod_SPRAV"/>
      <sheetName val="modInfo"/>
      <sheetName val="mod_CO1"/>
      <sheetName val="mod_CO2"/>
      <sheetName val="mod_CO3"/>
    </sheetNames>
    <sheetDataSet>
      <sheetData sheetId="0"/>
      <sheetData sheetId="1">
        <row r="3">
          <cell r="G3" t="str">
            <v>Версия 1.0.1</v>
          </cell>
        </row>
      </sheetData>
      <sheetData sheetId="2"/>
      <sheetData sheetId="3"/>
      <sheetData sheetId="4">
        <row r="7">
          <cell r="F7" t="str">
            <v>Самарская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Алтайский край</v>
          </cell>
        </row>
        <row r="2">
          <cell r="B2" t="str">
            <v>Амурская область</v>
          </cell>
          <cell r="F2">
            <v>2010</v>
          </cell>
          <cell r="H2" t="str">
            <v>I квартал</v>
          </cell>
        </row>
        <row r="3">
          <cell r="B3" t="str">
            <v>Архангельская область</v>
          </cell>
          <cell r="F3">
            <v>2011</v>
          </cell>
          <cell r="H3" t="str">
            <v>II квартал</v>
          </cell>
        </row>
        <row r="4">
          <cell r="B4" t="str">
            <v>Астраханская область</v>
          </cell>
          <cell r="F4">
            <v>2012</v>
          </cell>
          <cell r="H4" t="str">
            <v>III квартал</v>
          </cell>
        </row>
        <row r="5">
          <cell r="B5" t="str">
            <v>Белгородская область</v>
          </cell>
          <cell r="F5">
            <v>2013</v>
          </cell>
          <cell r="H5" t="str">
            <v>IV квартал</v>
          </cell>
        </row>
        <row r="6">
          <cell r="B6" t="str">
            <v>Брянская область</v>
          </cell>
          <cell r="F6">
            <v>2014</v>
          </cell>
          <cell r="H6" t="str">
            <v>год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D12">
            <v>2010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1"/>
  <sheetViews>
    <sheetView view="pageBreakPreview" topLeftCell="A7" workbookViewId="0">
      <selection activeCell="BH14" sqref="BH14:CI14"/>
    </sheetView>
  </sheetViews>
  <sheetFormatPr defaultColWidth="0.85546875" defaultRowHeight="15" customHeight="1"/>
  <cols>
    <col min="1" max="16384" width="0.85546875" style="3"/>
  </cols>
  <sheetData>
    <row r="1" spans="1:105" s="1" customFormat="1" ht="12" customHeight="1">
      <c r="CE1" s="1" t="s">
        <v>4</v>
      </c>
    </row>
    <row r="2" spans="1:105" s="1" customFormat="1" ht="12" customHeight="1">
      <c r="CE2" s="1" t="s">
        <v>5</v>
      </c>
    </row>
    <row r="3" spans="1:105" s="1" customFormat="1" ht="12" customHeight="1">
      <c r="CE3" s="1" t="s">
        <v>6</v>
      </c>
    </row>
    <row r="4" spans="1:105" s="1" customFormat="1" ht="12" customHeight="1">
      <c r="CE4" s="1" t="s">
        <v>7</v>
      </c>
    </row>
    <row r="5" spans="1:105" ht="8.25" customHeight="1"/>
    <row r="6" spans="1:105" s="2" customFormat="1" ht="14.25" customHeight="1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</row>
    <row r="7" spans="1:105" s="2" customFormat="1" ht="14.25" customHeight="1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</row>
    <row r="8" spans="1:105" s="2" customFormat="1" ht="14.25" customHeight="1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</row>
    <row r="9" spans="1:105" s="2" customFormat="1" ht="14.25" customHeight="1">
      <c r="A9" s="25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</row>
    <row r="10" spans="1:105" s="2" customFormat="1" ht="14.25" customHeight="1">
      <c r="A10" s="25" t="s">
        <v>57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</row>
    <row r="11" spans="1:105" ht="6" customHeight="1"/>
    <row r="12" spans="1:105">
      <c r="A12" s="26" t="s">
        <v>3</v>
      </c>
      <c r="B12" s="27"/>
      <c r="C12" s="27"/>
      <c r="D12" s="27"/>
      <c r="E12" s="27"/>
      <c r="F12" s="27"/>
      <c r="G12" s="27"/>
      <c r="H12" s="28"/>
      <c r="I12" s="32" t="s">
        <v>11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6" t="s">
        <v>12</v>
      </c>
      <c r="AX12" s="27"/>
      <c r="AY12" s="27"/>
      <c r="AZ12" s="27"/>
      <c r="BA12" s="27"/>
      <c r="BB12" s="27"/>
      <c r="BC12" s="27"/>
      <c r="BD12" s="27"/>
      <c r="BE12" s="27"/>
      <c r="BF12" s="27"/>
      <c r="BG12" s="28"/>
      <c r="BH12" s="15" t="s">
        <v>60</v>
      </c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7"/>
      <c r="CJ12" s="32" t="s">
        <v>13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8"/>
    </row>
    <row r="13" spans="1:105">
      <c r="A13" s="29"/>
      <c r="B13" s="30"/>
      <c r="C13" s="30"/>
      <c r="D13" s="30"/>
      <c r="E13" s="30"/>
      <c r="F13" s="30"/>
      <c r="G13" s="30"/>
      <c r="H13" s="31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1"/>
      <c r="AW13" s="29"/>
      <c r="AX13" s="30"/>
      <c r="AY13" s="30"/>
      <c r="AZ13" s="30"/>
      <c r="BA13" s="30"/>
      <c r="BB13" s="30"/>
      <c r="BC13" s="30"/>
      <c r="BD13" s="30"/>
      <c r="BE13" s="30"/>
      <c r="BF13" s="30"/>
      <c r="BG13" s="31"/>
      <c r="BH13" s="15" t="s">
        <v>14</v>
      </c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7"/>
      <c r="BV13" s="15" t="s">
        <v>15</v>
      </c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7"/>
      <c r="CJ13" s="29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1"/>
    </row>
    <row r="14" spans="1:105" ht="24.75" customHeight="1">
      <c r="A14" s="10" t="s">
        <v>16</v>
      </c>
      <c r="B14" s="11"/>
      <c r="C14" s="11"/>
      <c r="D14" s="11"/>
      <c r="E14" s="11"/>
      <c r="F14" s="11"/>
      <c r="G14" s="11"/>
      <c r="H14" s="12"/>
      <c r="I14" s="4"/>
      <c r="J14" s="13" t="s">
        <v>17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5" t="s">
        <v>18</v>
      </c>
      <c r="AX14" s="16"/>
      <c r="AY14" s="16"/>
      <c r="AZ14" s="16"/>
      <c r="BA14" s="16"/>
      <c r="BB14" s="16"/>
      <c r="BC14" s="16"/>
      <c r="BD14" s="16"/>
      <c r="BE14" s="16"/>
      <c r="BF14" s="16"/>
      <c r="BG14" s="17"/>
      <c r="BH14" s="22">
        <f>BH15+BH31</f>
        <v>1630.59</v>
      </c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4"/>
      <c r="BV14" s="22">
        <f>BV15+BV31</f>
        <v>7534.34</v>
      </c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4"/>
      <c r="CJ14" s="21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4"/>
    </row>
    <row r="15" spans="1:105" ht="25.5" customHeight="1">
      <c r="A15" s="10" t="s">
        <v>2</v>
      </c>
      <c r="B15" s="11"/>
      <c r="C15" s="11"/>
      <c r="D15" s="11"/>
      <c r="E15" s="11"/>
      <c r="F15" s="11"/>
      <c r="G15" s="11"/>
      <c r="H15" s="12"/>
      <c r="I15" s="4"/>
      <c r="J15" s="13" t="s">
        <v>19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5" t="s">
        <v>18</v>
      </c>
      <c r="AX15" s="16"/>
      <c r="AY15" s="16"/>
      <c r="AZ15" s="16"/>
      <c r="BA15" s="16"/>
      <c r="BB15" s="16"/>
      <c r="BC15" s="16"/>
      <c r="BD15" s="16"/>
      <c r="BE15" s="16"/>
      <c r="BF15" s="16"/>
      <c r="BG15" s="17"/>
      <c r="BH15" s="22">
        <f>BH16+BH22</f>
        <v>1546.1799999999998</v>
      </c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4"/>
      <c r="BV15" s="22">
        <f>BV16+BV22</f>
        <v>5713.66</v>
      </c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4"/>
      <c r="CJ15" s="21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4"/>
    </row>
    <row r="16" spans="1:105" ht="27" customHeight="1">
      <c r="A16" s="10" t="s">
        <v>0</v>
      </c>
      <c r="B16" s="11"/>
      <c r="C16" s="11"/>
      <c r="D16" s="11"/>
      <c r="E16" s="11"/>
      <c r="F16" s="11"/>
      <c r="G16" s="11"/>
      <c r="H16" s="12"/>
      <c r="I16" s="4"/>
      <c r="J16" s="13" t="s">
        <v>20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5" t="s">
        <v>18</v>
      </c>
      <c r="AX16" s="16"/>
      <c r="AY16" s="16"/>
      <c r="AZ16" s="16"/>
      <c r="BA16" s="16"/>
      <c r="BB16" s="16"/>
      <c r="BC16" s="16"/>
      <c r="BD16" s="16"/>
      <c r="BE16" s="16"/>
      <c r="BF16" s="16"/>
      <c r="BG16" s="17"/>
      <c r="BH16" s="18">
        <f>BH17+BH19+BH21</f>
        <v>852.3</v>
      </c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20"/>
      <c r="BV16" s="18">
        <f>BV17+BV19+BV21</f>
        <v>1234.5099999999998</v>
      </c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20"/>
      <c r="CJ16" s="21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4"/>
    </row>
    <row r="17" spans="1:105" ht="15" customHeight="1">
      <c r="A17" s="10" t="s">
        <v>21</v>
      </c>
      <c r="B17" s="11"/>
      <c r="C17" s="11"/>
      <c r="D17" s="11"/>
      <c r="E17" s="11"/>
      <c r="F17" s="11"/>
      <c r="G17" s="11"/>
      <c r="H17" s="12"/>
      <c r="I17" s="4"/>
      <c r="J17" s="13" t="s">
        <v>22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5" t="s">
        <v>18</v>
      </c>
      <c r="AX17" s="16"/>
      <c r="AY17" s="16"/>
      <c r="AZ17" s="16"/>
      <c r="BA17" s="16"/>
      <c r="BB17" s="16"/>
      <c r="BC17" s="16"/>
      <c r="BD17" s="16"/>
      <c r="BE17" s="16"/>
      <c r="BF17" s="16"/>
      <c r="BG17" s="17"/>
      <c r="BH17" s="18">
        <v>29.4</v>
      </c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20"/>
      <c r="BV17" s="22">
        <v>532.9</v>
      </c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4"/>
      <c r="CJ17" s="21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4"/>
    </row>
    <row r="18" spans="1:105" ht="15" customHeight="1">
      <c r="A18" s="10" t="s">
        <v>23</v>
      </c>
      <c r="B18" s="11"/>
      <c r="C18" s="11"/>
      <c r="D18" s="11"/>
      <c r="E18" s="11"/>
      <c r="F18" s="11"/>
      <c r="G18" s="11"/>
      <c r="H18" s="12"/>
      <c r="I18" s="4"/>
      <c r="J18" s="13" t="s">
        <v>24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5" t="s">
        <v>18</v>
      </c>
      <c r="AX18" s="16"/>
      <c r="AY18" s="16"/>
      <c r="AZ18" s="16"/>
      <c r="BA18" s="16"/>
      <c r="BB18" s="16"/>
      <c r="BC18" s="16"/>
      <c r="BD18" s="16"/>
      <c r="BE18" s="16"/>
      <c r="BF18" s="16"/>
      <c r="BG18" s="17"/>
      <c r="BH18" s="18">
        <v>15</v>
      </c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20"/>
      <c r="BV18" s="22">
        <v>426.25</v>
      </c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4"/>
      <c r="CJ18" s="21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4"/>
    </row>
    <row r="19" spans="1:105">
      <c r="A19" s="10" t="s">
        <v>25</v>
      </c>
      <c r="B19" s="11"/>
      <c r="C19" s="11"/>
      <c r="D19" s="11"/>
      <c r="E19" s="11"/>
      <c r="F19" s="11"/>
      <c r="G19" s="11"/>
      <c r="H19" s="12"/>
      <c r="I19" s="4"/>
      <c r="J19" s="13" t="s">
        <v>26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4"/>
      <c r="AW19" s="15" t="s">
        <v>18</v>
      </c>
      <c r="AX19" s="16"/>
      <c r="AY19" s="16"/>
      <c r="AZ19" s="16"/>
      <c r="BA19" s="16"/>
      <c r="BB19" s="16"/>
      <c r="BC19" s="16"/>
      <c r="BD19" s="16"/>
      <c r="BE19" s="16"/>
      <c r="BF19" s="16"/>
      <c r="BG19" s="17"/>
      <c r="BH19" s="18">
        <v>525.6</v>
      </c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20"/>
      <c r="BV19" s="22">
        <v>527.29999999999995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4"/>
      <c r="CJ19" s="21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4"/>
    </row>
    <row r="20" spans="1:105" ht="15" customHeight="1">
      <c r="A20" s="10" t="s">
        <v>27</v>
      </c>
      <c r="B20" s="11"/>
      <c r="C20" s="11"/>
      <c r="D20" s="11"/>
      <c r="E20" s="11"/>
      <c r="F20" s="11"/>
      <c r="G20" s="11"/>
      <c r="H20" s="12"/>
      <c r="I20" s="4"/>
      <c r="J20" s="13" t="s">
        <v>24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5" t="s">
        <v>18</v>
      </c>
      <c r="AX20" s="16"/>
      <c r="AY20" s="16"/>
      <c r="AZ20" s="16"/>
      <c r="BA20" s="16"/>
      <c r="BB20" s="16"/>
      <c r="BC20" s="16"/>
      <c r="BD20" s="16"/>
      <c r="BE20" s="16"/>
      <c r="BF20" s="16"/>
      <c r="BG20" s="17"/>
      <c r="BH20" s="18">
        <v>0</v>
      </c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20"/>
      <c r="BV20" s="22">
        <v>0</v>
      </c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4"/>
      <c r="CJ20" s="21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4"/>
    </row>
    <row r="21" spans="1:105">
      <c r="A21" s="10" t="s">
        <v>28</v>
      </c>
      <c r="B21" s="11"/>
      <c r="C21" s="11"/>
      <c r="D21" s="11"/>
      <c r="E21" s="11"/>
      <c r="F21" s="11"/>
      <c r="G21" s="11"/>
      <c r="H21" s="12"/>
      <c r="I21" s="4"/>
      <c r="J21" s="13" t="s">
        <v>29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4"/>
      <c r="AW21" s="15" t="s">
        <v>18</v>
      </c>
      <c r="AX21" s="16"/>
      <c r="AY21" s="16"/>
      <c r="AZ21" s="16"/>
      <c r="BA21" s="16"/>
      <c r="BB21" s="16"/>
      <c r="BC21" s="16"/>
      <c r="BD21" s="16"/>
      <c r="BE21" s="16"/>
      <c r="BF21" s="16"/>
      <c r="BG21" s="17"/>
      <c r="BH21" s="18">
        <f>254.6+42.7</f>
        <v>297.3</v>
      </c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20"/>
      <c r="BV21" s="22">
        <f>137.78+36.53</f>
        <v>174.31</v>
      </c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4"/>
      <c r="CJ21" s="21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4"/>
    </row>
    <row r="22" spans="1:105" ht="41.25" customHeight="1">
      <c r="A22" s="10" t="s">
        <v>1</v>
      </c>
      <c r="B22" s="11"/>
      <c r="C22" s="11"/>
      <c r="D22" s="11"/>
      <c r="E22" s="11"/>
      <c r="F22" s="11"/>
      <c r="G22" s="11"/>
      <c r="H22" s="12"/>
      <c r="I22" s="4"/>
      <c r="J22" s="13" t="s">
        <v>30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/>
      <c r="AW22" s="15" t="s">
        <v>18</v>
      </c>
      <c r="AX22" s="16"/>
      <c r="AY22" s="16"/>
      <c r="AZ22" s="16"/>
      <c r="BA22" s="16"/>
      <c r="BB22" s="16"/>
      <c r="BC22" s="16"/>
      <c r="BD22" s="16"/>
      <c r="BE22" s="16"/>
      <c r="BF22" s="16"/>
      <c r="BG22" s="17"/>
      <c r="BH22" s="18">
        <f>BH23+BH24+BH25+BH26+BH27+BH28+BH29</f>
        <v>693.88</v>
      </c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20"/>
      <c r="BV22" s="18">
        <f>BV23+BV24+BV25+BV26+BV27+BV28+BV29</f>
        <v>4479.1499999999996</v>
      </c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20"/>
      <c r="CJ22" s="21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>
      <c r="A23" s="10" t="s">
        <v>31</v>
      </c>
      <c r="B23" s="11"/>
      <c r="C23" s="11"/>
      <c r="D23" s="11"/>
      <c r="E23" s="11"/>
      <c r="F23" s="11"/>
      <c r="G23" s="11"/>
      <c r="H23" s="12"/>
      <c r="I23" s="4"/>
      <c r="J23" s="13" t="s">
        <v>32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4"/>
      <c r="AW23" s="15" t="s">
        <v>18</v>
      </c>
      <c r="AX23" s="16"/>
      <c r="AY23" s="16"/>
      <c r="AZ23" s="16"/>
      <c r="BA23" s="16"/>
      <c r="BB23" s="16"/>
      <c r="BC23" s="16"/>
      <c r="BD23" s="16"/>
      <c r="BE23" s="16"/>
      <c r="BF23" s="16"/>
      <c r="BG23" s="17"/>
      <c r="BH23" s="18">
        <v>0</v>
      </c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20"/>
      <c r="BV23" s="22">
        <v>546.5</v>
      </c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4"/>
      <c r="CJ23" s="21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4"/>
    </row>
    <row r="24" spans="1:105" ht="15" customHeight="1">
      <c r="A24" s="10" t="s">
        <v>33</v>
      </c>
      <c r="B24" s="11"/>
      <c r="C24" s="11"/>
      <c r="D24" s="11"/>
      <c r="E24" s="11"/>
      <c r="F24" s="11"/>
      <c r="G24" s="11"/>
      <c r="H24" s="12"/>
      <c r="I24" s="4"/>
      <c r="J24" s="13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4"/>
      <c r="AW24" s="15" t="s">
        <v>18</v>
      </c>
      <c r="AX24" s="16"/>
      <c r="AY24" s="16"/>
      <c r="AZ24" s="16"/>
      <c r="BA24" s="16"/>
      <c r="BB24" s="16"/>
      <c r="BC24" s="16"/>
      <c r="BD24" s="16"/>
      <c r="BE24" s="16"/>
      <c r="BF24" s="16"/>
      <c r="BG24" s="17"/>
      <c r="BH24" s="18">
        <v>157.68</v>
      </c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20"/>
      <c r="BV24" s="22">
        <v>160.30000000000001</v>
      </c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4"/>
      <c r="CJ24" s="21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4"/>
    </row>
    <row r="25" spans="1:105" ht="15" customHeight="1">
      <c r="A25" s="10" t="s">
        <v>35</v>
      </c>
      <c r="B25" s="11"/>
      <c r="C25" s="11"/>
      <c r="D25" s="11"/>
      <c r="E25" s="11"/>
      <c r="F25" s="11"/>
      <c r="G25" s="11"/>
      <c r="H25" s="12"/>
      <c r="I25" s="4"/>
      <c r="J25" s="13" t="s">
        <v>36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4"/>
      <c r="AW25" s="15" t="s">
        <v>18</v>
      </c>
      <c r="AX25" s="16"/>
      <c r="AY25" s="16"/>
      <c r="AZ25" s="16"/>
      <c r="BA25" s="16"/>
      <c r="BB25" s="16"/>
      <c r="BC25" s="16"/>
      <c r="BD25" s="16"/>
      <c r="BE25" s="16"/>
      <c r="BF25" s="16"/>
      <c r="BG25" s="17"/>
      <c r="BH25" s="18">
        <v>0</v>
      </c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20"/>
      <c r="BV25" s="22">
        <v>3375.2</v>
      </c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4"/>
      <c r="CJ25" s="21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4"/>
    </row>
    <row r="26" spans="1:105" ht="15" customHeight="1">
      <c r="A26" s="10" t="s">
        <v>37</v>
      </c>
      <c r="B26" s="11"/>
      <c r="C26" s="11"/>
      <c r="D26" s="11"/>
      <c r="E26" s="11"/>
      <c r="F26" s="11"/>
      <c r="G26" s="11"/>
      <c r="H26" s="12"/>
      <c r="I26" s="4"/>
      <c r="J26" s="13" t="s">
        <v>38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5" t="s">
        <v>18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7"/>
      <c r="BH26" s="18">
        <v>0</v>
      </c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20"/>
      <c r="BV26" s="22">
        <v>0</v>
      </c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4"/>
      <c r="CJ26" s="21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4"/>
    </row>
    <row r="27" spans="1:105" ht="15" customHeight="1">
      <c r="A27" s="10" t="s">
        <v>39</v>
      </c>
      <c r="B27" s="11"/>
      <c r="C27" s="11"/>
      <c r="D27" s="11"/>
      <c r="E27" s="11"/>
      <c r="F27" s="11"/>
      <c r="G27" s="11"/>
      <c r="H27" s="12"/>
      <c r="I27" s="4"/>
      <c r="J27" s="13" t="s">
        <v>40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5" t="s">
        <v>18</v>
      </c>
      <c r="AX27" s="16"/>
      <c r="AY27" s="16"/>
      <c r="AZ27" s="16"/>
      <c r="BA27" s="16"/>
      <c r="BB27" s="16"/>
      <c r="BC27" s="16"/>
      <c r="BD27" s="16"/>
      <c r="BE27" s="16"/>
      <c r="BF27" s="16"/>
      <c r="BG27" s="17"/>
      <c r="BH27" s="18">
        <v>10.7</v>
      </c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20"/>
      <c r="BV27" s="22">
        <v>10.7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4"/>
      <c r="CJ27" s="21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4"/>
    </row>
    <row r="28" spans="1:105" ht="52.5" customHeight="1">
      <c r="A28" s="10" t="s">
        <v>41</v>
      </c>
      <c r="B28" s="11"/>
      <c r="C28" s="11"/>
      <c r="D28" s="11"/>
      <c r="E28" s="11"/>
      <c r="F28" s="11"/>
      <c r="G28" s="11"/>
      <c r="H28" s="12"/>
      <c r="I28" s="4"/>
      <c r="J28" s="13" t="s">
        <v>42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4"/>
      <c r="AW28" s="15" t="s">
        <v>18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7"/>
      <c r="BH28" s="18">
        <v>0</v>
      </c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20"/>
      <c r="BV28" s="22">
        <v>0</v>
      </c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4"/>
      <c r="CJ28" s="21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4"/>
    </row>
    <row r="29" spans="1:105">
      <c r="A29" s="10" t="s">
        <v>43</v>
      </c>
      <c r="B29" s="11"/>
      <c r="C29" s="11"/>
      <c r="D29" s="11"/>
      <c r="E29" s="11"/>
      <c r="F29" s="11"/>
      <c r="G29" s="11"/>
      <c r="H29" s="12"/>
      <c r="I29" s="4"/>
      <c r="J29" s="13" t="s">
        <v>44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4"/>
      <c r="AW29" s="15" t="s">
        <v>18</v>
      </c>
      <c r="AX29" s="16"/>
      <c r="AY29" s="16"/>
      <c r="AZ29" s="16"/>
      <c r="BA29" s="16"/>
      <c r="BB29" s="16"/>
      <c r="BC29" s="16"/>
      <c r="BD29" s="16"/>
      <c r="BE29" s="16"/>
      <c r="BF29" s="16"/>
      <c r="BG29" s="17"/>
      <c r="BH29" s="18">
        <v>525.5</v>
      </c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20"/>
      <c r="BV29" s="22">
        <v>386.45</v>
      </c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4"/>
      <c r="CJ29" s="21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4"/>
    </row>
    <row r="30" spans="1:105" ht="27" customHeight="1">
      <c r="A30" s="10" t="s">
        <v>45</v>
      </c>
      <c r="B30" s="11"/>
      <c r="C30" s="11"/>
      <c r="D30" s="11"/>
      <c r="E30" s="11"/>
      <c r="F30" s="11"/>
      <c r="G30" s="11"/>
      <c r="H30" s="12"/>
      <c r="I30" s="4"/>
      <c r="J30" s="13" t="s">
        <v>46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  <c r="AW30" s="15" t="s">
        <v>18</v>
      </c>
      <c r="AX30" s="16"/>
      <c r="AY30" s="16"/>
      <c r="AZ30" s="16"/>
      <c r="BA30" s="16"/>
      <c r="BB30" s="16"/>
      <c r="BC30" s="16"/>
      <c r="BD30" s="16"/>
      <c r="BE30" s="16"/>
      <c r="BF30" s="16"/>
      <c r="BG30" s="17"/>
      <c r="BH30" s="18">
        <f>BH18</f>
        <v>15</v>
      </c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20"/>
      <c r="BV30" s="18">
        <f>BV18</f>
        <v>426.25</v>
      </c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20"/>
      <c r="CJ30" s="21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4"/>
    </row>
    <row r="31" spans="1:105" ht="39.75" customHeight="1">
      <c r="A31" s="10" t="s">
        <v>47</v>
      </c>
      <c r="B31" s="11"/>
      <c r="C31" s="11"/>
      <c r="D31" s="11"/>
      <c r="E31" s="11"/>
      <c r="F31" s="11"/>
      <c r="G31" s="11"/>
      <c r="H31" s="12"/>
      <c r="I31" s="4"/>
      <c r="J31" s="13" t="s">
        <v>48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4"/>
      <c r="AW31" s="15" t="s">
        <v>18</v>
      </c>
      <c r="AX31" s="16"/>
      <c r="AY31" s="16"/>
      <c r="AZ31" s="16"/>
      <c r="BA31" s="16"/>
      <c r="BB31" s="16"/>
      <c r="BC31" s="16"/>
      <c r="BD31" s="16"/>
      <c r="BE31" s="16"/>
      <c r="BF31" s="16"/>
      <c r="BG31" s="17"/>
      <c r="BH31" s="18">
        <v>84.41</v>
      </c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20"/>
      <c r="BV31" s="18">
        <v>1820.68</v>
      </c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20"/>
      <c r="CJ31" s="21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4"/>
    </row>
    <row r="32" spans="1:105" ht="36.75" customHeight="1">
      <c r="A32" s="10" t="s">
        <v>49</v>
      </c>
      <c r="B32" s="11"/>
      <c r="C32" s="11"/>
      <c r="D32" s="11"/>
      <c r="E32" s="11"/>
      <c r="F32" s="11"/>
      <c r="G32" s="11"/>
      <c r="H32" s="12"/>
      <c r="I32" s="4"/>
      <c r="J32" s="13" t="s">
        <v>50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4"/>
      <c r="AW32" s="15" t="s">
        <v>18</v>
      </c>
      <c r="AX32" s="16"/>
      <c r="AY32" s="16"/>
      <c r="AZ32" s="16"/>
      <c r="BA32" s="16"/>
      <c r="BB32" s="16"/>
      <c r="BC32" s="16"/>
      <c r="BD32" s="16"/>
      <c r="BE32" s="16"/>
      <c r="BF32" s="16"/>
      <c r="BG32" s="17"/>
      <c r="BH32" s="18" t="s">
        <v>63</v>
      </c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20"/>
      <c r="BV32" s="18" t="s">
        <v>63</v>
      </c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20"/>
      <c r="CJ32" s="21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5" ht="9.9499999999999993" customHeight="1"/>
    <row r="34" spans="1:105" s="1" customFormat="1" ht="12.75">
      <c r="A34" s="1" t="s">
        <v>51</v>
      </c>
    </row>
    <row r="35" spans="1:105" s="1" customFormat="1" ht="63" customHeight="1">
      <c r="A35" s="8" t="s">
        <v>53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</row>
    <row r="36" spans="1:105" s="1" customFormat="1" ht="25.5" customHeight="1">
      <c r="A36" s="8" t="s">
        <v>54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</row>
    <row r="37" spans="1:105" s="1" customFormat="1" ht="25.5" customHeight="1">
      <c r="A37" s="8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</row>
    <row r="38" spans="1:105" ht="3" customHeight="1"/>
    <row r="40" spans="1:105" s="1" customFormat="1" ht="15" customHeight="1">
      <c r="J40" s="1" t="s">
        <v>58</v>
      </c>
      <c r="CK40" s="1" t="s">
        <v>59</v>
      </c>
    </row>
    <row r="41" spans="1:105" s="1" customFormat="1" ht="15" customHeight="1"/>
  </sheetData>
  <mergeCells count="129">
    <mergeCell ref="A6:DA6"/>
    <mergeCell ref="A7:DA7"/>
    <mergeCell ref="A8:DA8"/>
    <mergeCell ref="A9:DA9"/>
    <mergeCell ref="A12:H13"/>
    <mergeCell ref="I12:AV13"/>
    <mergeCell ref="AW12:BG13"/>
    <mergeCell ref="BH12:CI12"/>
    <mergeCell ref="CJ12:DA13"/>
    <mergeCell ref="BH13:BU13"/>
    <mergeCell ref="A10:DA10"/>
    <mergeCell ref="CJ14:DA14"/>
    <mergeCell ref="A15:H15"/>
    <mergeCell ref="J15:AV15"/>
    <mergeCell ref="AW15:BG15"/>
    <mergeCell ref="BH15:BU15"/>
    <mergeCell ref="BV15:CI15"/>
    <mergeCell ref="CJ15:DA15"/>
    <mergeCell ref="BV13:CI13"/>
    <mergeCell ref="A14:H14"/>
    <mergeCell ref="J14:AV14"/>
    <mergeCell ref="AW14:BG14"/>
    <mergeCell ref="BH14:BU14"/>
    <mergeCell ref="BV14:CI14"/>
    <mergeCell ref="A17:H17"/>
    <mergeCell ref="J17:AV17"/>
    <mergeCell ref="AW17:BG17"/>
    <mergeCell ref="BH17:BU17"/>
    <mergeCell ref="BV17:CI17"/>
    <mergeCell ref="CJ17:DA17"/>
    <mergeCell ref="A16:H16"/>
    <mergeCell ref="J16:AV16"/>
    <mergeCell ref="AW16:BG16"/>
    <mergeCell ref="BH16:BU16"/>
    <mergeCell ref="BV16:CI16"/>
    <mergeCell ref="CJ16:DA16"/>
    <mergeCell ref="A19:H19"/>
    <mergeCell ref="J19:AV19"/>
    <mergeCell ref="AW19:BG19"/>
    <mergeCell ref="BH19:BU19"/>
    <mergeCell ref="BV19:CI19"/>
    <mergeCell ref="CJ19:DA19"/>
    <mergeCell ref="A18:H18"/>
    <mergeCell ref="J18:AV18"/>
    <mergeCell ref="AW18:BG18"/>
    <mergeCell ref="BH18:BU18"/>
    <mergeCell ref="BV18:CI18"/>
    <mergeCell ref="CJ18:DA18"/>
    <mergeCell ref="A21:H21"/>
    <mergeCell ref="J21:AV21"/>
    <mergeCell ref="AW21:BG21"/>
    <mergeCell ref="BH21:BU21"/>
    <mergeCell ref="BV21:CI21"/>
    <mergeCell ref="CJ21:DA21"/>
    <mergeCell ref="A20:H20"/>
    <mergeCell ref="J20:AV20"/>
    <mergeCell ref="AW20:BG20"/>
    <mergeCell ref="BH20:BU20"/>
    <mergeCell ref="BV20:CI20"/>
    <mergeCell ref="CJ20:DA20"/>
    <mergeCell ref="A23:H23"/>
    <mergeCell ref="J23:AV23"/>
    <mergeCell ref="AW23:BG23"/>
    <mergeCell ref="BH23:BU23"/>
    <mergeCell ref="BV23:CI23"/>
    <mergeCell ref="CJ23:DA23"/>
    <mergeCell ref="A22:H22"/>
    <mergeCell ref="J22:AV22"/>
    <mergeCell ref="AW22:BG22"/>
    <mergeCell ref="BH22:BU22"/>
    <mergeCell ref="BV22:CI22"/>
    <mergeCell ref="CJ22:DA22"/>
    <mergeCell ref="A25:H25"/>
    <mergeCell ref="J25:AV25"/>
    <mergeCell ref="AW25:BG25"/>
    <mergeCell ref="BH25:BU25"/>
    <mergeCell ref="BV25:CI25"/>
    <mergeCell ref="CJ25:DA25"/>
    <mergeCell ref="A24:H24"/>
    <mergeCell ref="J24:AV24"/>
    <mergeCell ref="AW24:BG24"/>
    <mergeCell ref="BH24:BU24"/>
    <mergeCell ref="BV24:CI24"/>
    <mergeCell ref="CJ24:DA24"/>
    <mergeCell ref="A27:H27"/>
    <mergeCell ref="J27:AV27"/>
    <mergeCell ref="AW27:BG27"/>
    <mergeCell ref="BH27:BU27"/>
    <mergeCell ref="BV27:CI27"/>
    <mergeCell ref="CJ27:DA27"/>
    <mergeCell ref="A26:H26"/>
    <mergeCell ref="J26:AV26"/>
    <mergeCell ref="AW26:BG26"/>
    <mergeCell ref="BH26:BU26"/>
    <mergeCell ref="BV26:CI26"/>
    <mergeCell ref="CJ26:DA26"/>
    <mergeCell ref="A29:H29"/>
    <mergeCell ref="J29:AV29"/>
    <mergeCell ref="AW29:BG29"/>
    <mergeCell ref="BH29:BU29"/>
    <mergeCell ref="BV29:CI29"/>
    <mergeCell ref="CJ29:DA29"/>
    <mergeCell ref="A28:H28"/>
    <mergeCell ref="J28:AV28"/>
    <mergeCell ref="AW28:BG28"/>
    <mergeCell ref="BH28:BU28"/>
    <mergeCell ref="BV28:CI28"/>
    <mergeCell ref="CJ28:DA28"/>
    <mergeCell ref="A31:H31"/>
    <mergeCell ref="J31:AV31"/>
    <mergeCell ref="AW31:BG31"/>
    <mergeCell ref="BH31:BU31"/>
    <mergeCell ref="BV31:CI31"/>
    <mergeCell ref="CJ31:DA31"/>
    <mergeCell ref="A30:H30"/>
    <mergeCell ref="J30:AV30"/>
    <mergeCell ref="AW30:BG30"/>
    <mergeCell ref="BH30:BU30"/>
    <mergeCell ref="BV30:CI30"/>
    <mergeCell ref="CJ30:DA30"/>
    <mergeCell ref="A35:DA35"/>
    <mergeCell ref="A36:DA36"/>
    <mergeCell ref="A37:DA37"/>
    <mergeCell ref="A32:H32"/>
    <mergeCell ref="J32:AV32"/>
    <mergeCell ref="AW32:BG32"/>
    <mergeCell ref="BH32:BU32"/>
    <mergeCell ref="BV32:CI32"/>
    <mergeCell ref="CJ32:DA32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1"/>
  <sheetViews>
    <sheetView tabSelected="1" view="pageBreakPreview" topLeftCell="A7" workbookViewId="0">
      <selection activeCell="BH14" sqref="BH14:CI32"/>
    </sheetView>
  </sheetViews>
  <sheetFormatPr defaultColWidth="0.85546875" defaultRowHeight="15" customHeight="1"/>
  <cols>
    <col min="1" max="16384" width="0.85546875" style="3"/>
  </cols>
  <sheetData>
    <row r="1" spans="1:105" s="1" customFormat="1" ht="12" customHeight="1">
      <c r="CE1" s="1" t="s">
        <v>4</v>
      </c>
    </row>
    <row r="2" spans="1:105" s="1" customFormat="1" ht="12" customHeight="1">
      <c r="CE2" s="1" t="s">
        <v>5</v>
      </c>
    </row>
    <row r="3" spans="1:105" s="1" customFormat="1" ht="12" customHeight="1">
      <c r="CE3" s="1" t="s">
        <v>6</v>
      </c>
    </row>
    <row r="4" spans="1:105" s="1" customFormat="1" ht="12" customHeight="1">
      <c r="CE4" s="1" t="s">
        <v>7</v>
      </c>
    </row>
    <row r="5" spans="1:105" ht="8.25" customHeight="1"/>
    <row r="6" spans="1:105" s="2" customFormat="1" ht="14.25" customHeight="1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</row>
    <row r="7" spans="1:105" s="2" customFormat="1" ht="14.25" customHeight="1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</row>
    <row r="8" spans="1:105" s="2" customFormat="1" ht="14.25" customHeight="1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</row>
    <row r="9" spans="1:105" s="2" customFormat="1" ht="14.25" customHeight="1">
      <c r="A9" s="25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</row>
    <row r="10" spans="1:105" s="2" customFormat="1" ht="14.25" customHeight="1">
      <c r="A10" s="25" t="s">
        <v>57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</row>
    <row r="11" spans="1:105" ht="6" customHeight="1"/>
    <row r="12" spans="1:105">
      <c r="A12" s="26" t="s">
        <v>3</v>
      </c>
      <c r="B12" s="27"/>
      <c r="C12" s="27"/>
      <c r="D12" s="27"/>
      <c r="E12" s="27"/>
      <c r="F12" s="27"/>
      <c r="G12" s="27"/>
      <c r="H12" s="28"/>
      <c r="I12" s="32" t="s">
        <v>11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6" t="s">
        <v>12</v>
      </c>
      <c r="AX12" s="27"/>
      <c r="AY12" s="27"/>
      <c r="AZ12" s="27"/>
      <c r="BA12" s="27"/>
      <c r="BB12" s="27"/>
      <c r="BC12" s="27"/>
      <c r="BD12" s="27"/>
      <c r="BE12" s="27"/>
      <c r="BF12" s="27"/>
      <c r="BG12" s="28"/>
      <c r="BH12" s="15" t="s">
        <v>56</v>
      </c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7"/>
      <c r="CJ12" s="32" t="s">
        <v>13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8"/>
    </row>
    <row r="13" spans="1:105">
      <c r="A13" s="29"/>
      <c r="B13" s="30"/>
      <c r="C13" s="30"/>
      <c r="D13" s="30"/>
      <c r="E13" s="30"/>
      <c r="F13" s="30"/>
      <c r="G13" s="30"/>
      <c r="H13" s="31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1"/>
      <c r="AW13" s="29"/>
      <c r="AX13" s="30"/>
      <c r="AY13" s="30"/>
      <c r="AZ13" s="30"/>
      <c r="BA13" s="30"/>
      <c r="BB13" s="30"/>
      <c r="BC13" s="30"/>
      <c r="BD13" s="30"/>
      <c r="BE13" s="30"/>
      <c r="BF13" s="30"/>
      <c r="BG13" s="31"/>
      <c r="BH13" s="15" t="s">
        <v>14</v>
      </c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7"/>
      <c r="BV13" s="15" t="s">
        <v>15</v>
      </c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7"/>
      <c r="CJ13" s="29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1"/>
    </row>
    <row r="14" spans="1:105" ht="24.75" customHeight="1">
      <c r="A14" s="10" t="s">
        <v>16</v>
      </c>
      <c r="B14" s="11"/>
      <c r="C14" s="11"/>
      <c r="D14" s="11"/>
      <c r="E14" s="11"/>
      <c r="F14" s="11"/>
      <c r="G14" s="11"/>
      <c r="H14" s="12"/>
      <c r="I14" s="5"/>
      <c r="J14" s="13" t="s">
        <v>17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5" t="s">
        <v>18</v>
      </c>
      <c r="AX14" s="16"/>
      <c r="AY14" s="16"/>
      <c r="AZ14" s="16"/>
      <c r="BA14" s="16"/>
      <c r="BB14" s="16"/>
      <c r="BC14" s="16"/>
      <c r="BD14" s="16"/>
      <c r="BE14" s="16"/>
      <c r="BF14" s="16"/>
      <c r="BG14" s="17"/>
      <c r="BH14" s="22">
        <f>BH15+BH31</f>
        <v>3463.6200000000003</v>
      </c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4"/>
      <c r="BV14" s="22">
        <f>BV15+BV31</f>
        <v>4644.2700000000004</v>
      </c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4"/>
      <c r="CJ14" s="21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4"/>
    </row>
    <row r="15" spans="1:105" ht="25.5" customHeight="1">
      <c r="A15" s="10" t="s">
        <v>2</v>
      </c>
      <c r="B15" s="11"/>
      <c r="C15" s="11"/>
      <c r="D15" s="11"/>
      <c r="E15" s="11"/>
      <c r="F15" s="11"/>
      <c r="G15" s="11"/>
      <c r="H15" s="12"/>
      <c r="I15" s="5"/>
      <c r="J15" s="13" t="s">
        <v>19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5" t="s">
        <v>18</v>
      </c>
      <c r="AX15" s="16"/>
      <c r="AY15" s="16"/>
      <c r="AZ15" s="16"/>
      <c r="BA15" s="16"/>
      <c r="BB15" s="16"/>
      <c r="BC15" s="16"/>
      <c r="BD15" s="16"/>
      <c r="BE15" s="16"/>
      <c r="BF15" s="16"/>
      <c r="BG15" s="17"/>
      <c r="BH15" s="22">
        <f>BH16+BH22</f>
        <v>2506.1800000000003</v>
      </c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4"/>
      <c r="BV15" s="22">
        <f>BV16+BV22</f>
        <v>3301.79</v>
      </c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4"/>
      <c r="CJ15" s="21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4"/>
    </row>
    <row r="16" spans="1:105" ht="27" customHeight="1">
      <c r="A16" s="10" t="s">
        <v>0</v>
      </c>
      <c r="B16" s="11"/>
      <c r="C16" s="11"/>
      <c r="D16" s="11"/>
      <c r="E16" s="11"/>
      <c r="F16" s="11"/>
      <c r="G16" s="11"/>
      <c r="H16" s="12"/>
      <c r="I16" s="5"/>
      <c r="J16" s="13" t="s">
        <v>20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5" t="s">
        <v>18</v>
      </c>
      <c r="AX16" s="16"/>
      <c r="AY16" s="16"/>
      <c r="AZ16" s="16"/>
      <c r="BA16" s="16"/>
      <c r="BB16" s="16"/>
      <c r="BC16" s="16"/>
      <c r="BD16" s="16"/>
      <c r="BE16" s="16"/>
      <c r="BF16" s="16"/>
      <c r="BG16" s="17"/>
      <c r="BH16" s="18">
        <f>BH17+BH19+BH21</f>
        <v>852.3</v>
      </c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20"/>
      <c r="BV16" s="18">
        <f>BV17+BV19+BV21</f>
        <v>1327.91</v>
      </c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20"/>
      <c r="CJ16" s="21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4"/>
    </row>
    <row r="17" spans="1:105" ht="15" customHeight="1">
      <c r="A17" s="10" t="s">
        <v>21</v>
      </c>
      <c r="B17" s="11"/>
      <c r="C17" s="11"/>
      <c r="D17" s="11"/>
      <c r="E17" s="11"/>
      <c r="F17" s="11"/>
      <c r="G17" s="11"/>
      <c r="H17" s="12"/>
      <c r="I17" s="5"/>
      <c r="J17" s="13" t="s">
        <v>22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5" t="s">
        <v>18</v>
      </c>
      <c r="AX17" s="16"/>
      <c r="AY17" s="16"/>
      <c r="AZ17" s="16"/>
      <c r="BA17" s="16"/>
      <c r="BB17" s="16"/>
      <c r="BC17" s="16"/>
      <c r="BD17" s="16"/>
      <c r="BE17" s="16"/>
      <c r="BF17" s="16"/>
      <c r="BG17" s="17"/>
      <c r="BH17" s="18">
        <v>29.4</v>
      </c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20"/>
      <c r="BV17" s="22">
        <v>371.01</v>
      </c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4"/>
      <c r="CJ17" s="21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4"/>
    </row>
    <row r="18" spans="1:105" ht="15" customHeight="1">
      <c r="A18" s="10" t="s">
        <v>23</v>
      </c>
      <c r="B18" s="11"/>
      <c r="C18" s="11"/>
      <c r="D18" s="11"/>
      <c r="E18" s="11"/>
      <c r="F18" s="11"/>
      <c r="G18" s="11"/>
      <c r="H18" s="12"/>
      <c r="I18" s="5"/>
      <c r="J18" s="13" t="s">
        <v>24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5" t="s">
        <v>18</v>
      </c>
      <c r="AX18" s="16"/>
      <c r="AY18" s="16"/>
      <c r="AZ18" s="16"/>
      <c r="BA18" s="16"/>
      <c r="BB18" s="16"/>
      <c r="BC18" s="16"/>
      <c r="BD18" s="16"/>
      <c r="BE18" s="16"/>
      <c r="BF18" s="16"/>
      <c r="BG18" s="17"/>
      <c r="BH18" s="18">
        <v>15</v>
      </c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20"/>
      <c r="BV18" s="22">
        <v>371.01</v>
      </c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4"/>
      <c r="CJ18" s="21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4"/>
    </row>
    <row r="19" spans="1:105">
      <c r="A19" s="10" t="s">
        <v>25</v>
      </c>
      <c r="B19" s="11"/>
      <c r="C19" s="11"/>
      <c r="D19" s="11"/>
      <c r="E19" s="11"/>
      <c r="F19" s="11"/>
      <c r="G19" s="11"/>
      <c r="H19" s="12"/>
      <c r="I19" s="5"/>
      <c r="J19" s="13" t="s">
        <v>26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4"/>
      <c r="AW19" s="15" t="s">
        <v>18</v>
      </c>
      <c r="AX19" s="16"/>
      <c r="AY19" s="16"/>
      <c r="AZ19" s="16"/>
      <c r="BA19" s="16"/>
      <c r="BB19" s="16"/>
      <c r="BC19" s="16"/>
      <c r="BD19" s="16"/>
      <c r="BE19" s="16"/>
      <c r="BF19" s="16"/>
      <c r="BG19" s="17"/>
      <c r="BH19" s="18">
        <v>525.6</v>
      </c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20"/>
      <c r="BV19" s="22">
        <v>525.6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4"/>
      <c r="CJ19" s="21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4"/>
    </row>
    <row r="20" spans="1:105" ht="15" customHeight="1">
      <c r="A20" s="10" t="s">
        <v>27</v>
      </c>
      <c r="B20" s="11"/>
      <c r="C20" s="11"/>
      <c r="D20" s="11"/>
      <c r="E20" s="11"/>
      <c r="F20" s="11"/>
      <c r="G20" s="11"/>
      <c r="H20" s="12"/>
      <c r="I20" s="5"/>
      <c r="J20" s="13" t="s">
        <v>24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5" t="s">
        <v>18</v>
      </c>
      <c r="AX20" s="16"/>
      <c r="AY20" s="16"/>
      <c r="AZ20" s="16"/>
      <c r="BA20" s="16"/>
      <c r="BB20" s="16"/>
      <c r="BC20" s="16"/>
      <c r="BD20" s="16"/>
      <c r="BE20" s="16"/>
      <c r="BF20" s="16"/>
      <c r="BG20" s="17"/>
      <c r="BH20" s="18">
        <v>0</v>
      </c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20"/>
      <c r="BV20" s="22">
        <v>0</v>
      </c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4"/>
      <c r="CJ20" s="21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4"/>
    </row>
    <row r="21" spans="1:105">
      <c r="A21" s="10" t="s">
        <v>28</v>
      </c>
      <c r="B21" s="11"/>
      <c r="C21" s="11"/>
      <c r="D21" s="11"/>
      <c r="E21" s="11"/>
      <c r="F21" s="11"/>
      <c r="G21" s="11"/>
      <c r="H21" s="12"/>
      <c r="I21" s="5"/>
      <c r="J21" s="13" t="s">
        <v>29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4"/>
      <c r="AW21" s="15" t="s">
        <v>18</v>
      </c>
      <c r="AX21" s="16"/>
      <c r="AY21" s="16"/>
      <c r="AZ21" s="16"/>
      <c r="BA21" s="16"/>
      <c r="BB21" s="16"/>
      <c r="BC21" s="16"/>
      <c r="BD21" s="16"/>
      <c r="BE21" s="16"/>
      <c r="BF21" s="16"/>
      <c r="BG21" s="17"/>
      <c r="BH21" s="18">
        <f>254.6+42.7</f>
        <v>297.3</v>
      </c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20"/>
      <c r="BV21" s="22">
        <f>396.3+35</f>
        <v>431.3</v>
      </c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4"/>
      <c r="CJ21" s="21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4"/>
    </row>
    <row r="22" spans="1:105" ht="41.25" customHeight="1">
      <c r="A22" s="10" t="s">
        <v>1</v>
      </c>
      <c r="B22" s="11"/>
      <c r="C22" s="11"/>
      <c r="D22" s="11"/>
      <c r="E22" s="11"/>
      <c r="F22" s="11"/>
      <c r="G22" s="11"/>
      <c r="H22" s="12"/>
      <c r="I22" s="5"/>
      <c r="J22" s="13" t="s">
        <v>30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/>
      <c r="AW22" s="15" t="s">
        <v>18</v>
      </c>
      <c r="AX22" s="16"/>
      <c r="AY22" s="16"/>
      <c r="AZ22" s="16"/>
      <c r="BA22" s="16"/>
      <c r="BB22" s="16"/>
      <c r="BC22" s="16"/>
      <c r="BD22" s="16"/>
      <c r="BE22" s="16"/>
      <c r="BF22" s="16"/>
      <c r="BG22" s="17"/>
      <c r="BH22" s="18">
        <f>BH23+BH24+BH25+BH26+BH27+BH28+BH29</f>
        <v>1653.88</v>
      </c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20"/>
      <c r="BV22" s="18">
        <f>BV23+BV24+BV25+BV26+BV27+BV28+BV29</f>
        <v>1973.88</v>
      </c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20"/>
      <c r="CJ22" s="21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>
      <c r="A23" s="10" t="s">
        <v>31</v>
      </c>
      <c r="B23" s="11"/>
      <c r="C23" s="11"/>
      <c r="D23" s="11"/>
      <c r="E23" s="11"/>
      <c r="F23" s="11"/>
      <c r="G23" s="11"/>
      <c r="H23" s="12"/>
      <c r="I23" s="5"/>
      <c r="J23" s="13" t="s">
        <v>32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4"/>
      <c r="AW23" s="15" t="s">
        <v>18</v>
      </c>
      <c r="AX23" s="16"/>
      <c r="AY23" s="16"/>
      <c r="AZ23" s="16"/>
      <c r="BA23" s="16"/>
      <c r="BB23" s="16"/>
      <c r="BC23" s="16"/>
      <c r="BD23" s="16"/>
      <c r="BE23" s="16"/>
      <c r="BF23" s="16"/>
      <c r="BG23" s="17"/>
      <c r="BH23" s="18">
        <v>960</v>
      </c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20"/>
      <c r="BV23" s="22">
        <v>960</v>
      </c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4"/>
      <c r="CJ23" s="21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4"/>
    </row>
    <row r="24" spans="1:105" ht="15" customHeight="1">
      <c r="A24" s="10" t="s">
        <v>33</v>
      </c>
      <c r="B24" s="11"/>
      <c r="C24" s="11"/>
      <c r="D24" s="11"/>
      <c r="E24" s="11"/>
      <c r="F24" s="11"/>
      <c r="G24" s="11"/>
      <c r="H24" s="12"/>
      <c r="I24" s="5"/>
      <c r="J24" s="13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4"/>
      <c r="AW24" s="15" t="s">
        <v>18</v>
      </c>
      <c r="AX24" s="16"/>
      <c r="AY24" s="16"/>
      <c r="AZ24" s="16"/>
      <c r="BA24" s="16"/>
      <c r="BB24" s="16"/>
      <c r="BC24" s="16"/>
      <c r="BD24" s="16"/>
      <c r="BE24" s="16"/>
      <c r="BF24" s="16"/>
      <c r="BG24" s="17"/>
      <c r="BH24" s="18">
        <v>157.68</v>
      </c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20"/>
      <c r="BV24" s="22">
        <v>159.78</v>
      </c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4"/>
      <c r="CJ24" s="21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4"/>
    </row>
    <row r="25" spans="1:105" ht="15" customHeight="1">
      <c r="A25" s="10" t="s">
        <v>35</v>
      </c>
      <c r="B25" s="11"/>
      <c r="C25" s="11"/>
      <c r="D25" s="11"/>
      <c r="E25" s="11"/>
      <c r="F25" s="11"/>
      <c r="G25" s="11"/>
      <c r="H25" s="12"/>
      <c r="I25" s="5"/>
      <c r="J25" s="13" t="s">
        <v>36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4"/>
      <c r="AW25" s="15" t="s">
        <v>18</v>
      </c>
      <c r="AX25" s="16"/>
      <c r="AY25" s="16"/>
      <c r="AZ25" s="16"/>
      <c r="BA25" s="16"/>
      <c r="BB25" s="16"/>
      <c r="BC25" s="16"/>
      <c r="BD25" s="16"/>
      <c r="BE25" s="16"/>
      <c r="BF25" s="16"/>
      <c r="BG25" s="17"/>
      <c r="BH25" s="18">
        <v>0</v>
      </c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20"/>
      <c r="BV25" s="22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4"/>
      <c r="CJ25" s="21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4"/>
    </row>
    <row r="26" spans="1:105" ht="15" customHeight="1">
      <c r="A26" s="10" t="s">
        <v>37</v>
      </c>
      <c r="B26" s="11"/>
      <c r="C26" s="11"/>
      <c r="D26" s="11"/>
      <c r="E26" s="11"/>
      <c r="F26" s="11"/>
      <c r="G26" s="11"/>
      <c r="H26" s="12"/>
      <c r="I26" s="5"/>
      <c r="J26" s="13" t="s">
        <v>38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5" t="s">
        <v>18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7"/>
      <c r="BH26" s="18">
        <v>0</v>
      </c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20"/>
      <c r="BV26" s="22">
        <v>0</v>
      </c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4"/>
      <c r="CJ26" s="21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4"/>
    </row>
    <row r="27" spans="1:105" ht="15" customHeight="1">
      <c r="A27" s="10" t="s">
        <v>39</v>
      </c>
      <c r="B27" s="11"/>
      <c r="C27" s="11"/>
      <c r="D27" s="11"/>
      <c r="E27" s="11"/>
      <c r="F27" s="11"/>
      <c r="G27" s="11"/>
      <c r="H27" s="12"/>
      <c r="I27" s="5"/>
      <c r="J27" s="13" t="s">
        <v>40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5" t="s">
        <v>18</v>
      </c>
      <c r="AX27" s="16"/>
      <c r="AY27" s="16"/>
      <c r="AZ27" s="16"/>
      <c r="BA27" s="16"/>
      <c r="BB27" s="16"/>
      <c r="BC27" s="16"/>
      <c r="BD27" s="16"/>
      <c r="BE27" s="16"/>
      <c r="BF27" s="16"/>
      <c r="BG27" s="17"/>
      <c r="BH27" s="18">
        <v>10.7</v>
      </c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20"/>
      <c r="BV27" s="22">
        <v>10.63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4"/>
      <c r="CJ27" s="21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4"/>
    </row>
    <row r="28" spans="1:105" ht="52.5" customHeight="1">
      <c r="A28" s="10" t="s">
        <v>41</v>
      </c>
      <c r="B28" s="11"/>
      <c r="C28" s="11"/>
      <c r="D28" s="11"/>
      <c r="E28" s="11"/>
      <c r="F28" s="11"/>
      <c r="G28" s="11"/>
      <c r="H28" s="12"/>
      <c r="I28" s="5"/>
      <c r="J28" s="13" t="s">
        <v>42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4"/>
      <c r="AW28" s="15" t="s">
        <v>18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7"/>
      <c r="BH28" s="18">
        <v>0</v>
      </c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20"/>
      <c r="BV28" s="22">
        <v>0</v>
      </c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4"/>
      <c r="CJ28" s="21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4"/>
    </row>
    <row r="29" spans="1:105">
      <c r="A29" s="10" t="s">
        <v>43</v>
      </c>
      <c r="B29" s="11"/>
      <c r="C29" s="11"/>
      <c r="D29" s="11"/>
      <c r="E29" s="11"/>
      <c r="F29" s="11"/>
      <c r="G29" s="11"/>
      <c r="H29" s="12"/>
      <c r="I29" s="5"/>
      <c r="J29" s="13" t="s">
        <v>44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4"/>
      <c r="AW29" s="15" t="s">
        <v>18</v>
      </c>
      <c r="AX29" s="16"/>
      <c r="AY29" s="16"/>
      <c r="AZ29" s="16"/>
      <c r="BA29" s="16"/>
      <c r="BB29" s="16"/>
      <c r="BC29" s="16"/>
      <c r="BD29" s="16"/>
      <c r="BE29" s="16"/>
      <c r="BF29" s="16"/>
      <c r="BG29" s="17"/>
      <c r="BH29" s="18">
        <v>525.5</v>
      </c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20"/>
      <c r="BV29" s="22">
        <v>843.47</v>
      </c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4"/>
      <c r="CJ29" s="21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4"/>
    </row>
    <row r="30" spans="1:105" ht="27" customHeight="1">
      <c r="A30" s="10" t="s">
        <v>45</v>
      </c>
      <c r="B30" s="11"/>
      <c r="C30" s="11"/>
      <c r="D30" s="11"/>
      <c r="E30" s="11"/>
      <c r="F30" s="11"/>
      <c r="G30" s="11"/>
      <c r="H30" s="12"/>
      <c r="I30" s="5"/>
      <c r="J30" s="13" t="s">
        <v>46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  <c r="AW30" s="15" t="s">
        <v>18</v>
      </c>
      <c r="AX30" s="16"/>
      <c r="AY30" s="16"/>
      <c r="AZ30" s="16"/>
      <c r="BA30" s="16"/>
      <c r="BB30" s="16"/>
      <c r="BC30" s="16"/>
      <c r="BD30" s="16"/>
      <c r="BE30" s="16"/>
      <c r="BF30" s="16"/>
      <c r="BG30" s="17"/>
      <c r="BH30" s="18">
        <f>BH18</f>
        <v>15</v>
      </c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20"/>
      <c r="BV30" s="18">
        <f>BV18</f>
        <v>371.01</v>
      </c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20"/>
      <c r="CJ30" s="21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4"/>
    </row>
    <row r="31" spans="1:105" ht="39.75" customHeight="1">
      <c r="A31" s="10" t="s">
        <v>47</v>
      </c>
      <c r="B31" s="11"/>
      <c r="C31" s="11"/>
      <c r="D31" s="11"/>
      <c r="E31" s="11"/>
      <c r="F31" s="11"/>
      <c r="G31" s="11"/>
      <c r="H31" s="12"/>
      <c r="I31" s="5"/>
      <c r="J31" s="13" t="s">
        <v>48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4"/>
      <c r="AW31" s="15" t="s">
        <v>18</v>
      </c>
      <c r="AX31" s="16"/>
      <c r="AY31" s="16"/>
      <c r="AZ31" s="16"/>
      <c r="BA31" s="16"/>
      <c r="BB31" s="16"/>
      <c r="BC31" s="16"/>
      <c r="BD31" s="16"/>
      <c r="BE31" s="16"/>
      <c r="BF31" s="16"/>
      <c r="BG31" s="17"/>
      <c r="BH31" s="18">
        <v>957.44</v>
      </c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20"/>
      <c r="BV31" s="18">
        <v>1342.48</v>
      </c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20"/>
      <c r="CJ31" s="21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4"/>
    </row>
    <row r="32" spans="1:105" ht="36.75" customHeight="1">
      <c r="A32" s="10" t="s">
        <v>49</v>
      </c>
      <c r="B32" s="11"/>
      <c r="C32" s="11"/>
      <c r="D32" s="11"/>
      <c r="E32" s="11"/>
      <c r="F32" s="11"/>
      <c r="G32" s="11"/>
      <c r="H32" s="12"/>
      <c r="I32" s="5"/>
      <c r="J32" s="13" t="s">
        <v>50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4"/>
      <c r="AW32" s="15" t="s">
        <v>18</v>
      </c>
      <c r="AX32" s="16"/>
      <c r="AY32" s="16"/>
      <c r="AZ32" s="16"/>
      <c r="BA32" s="16"/>
      <c r="BB32" s="16"/>
      <c r="BC32" s="16"/>
      <c r="BD32" s="16"/>
      <c r="BE32" s="16"/>
      <c r="BF32" s="16"/>
      <c r="BG32" s="17"/>
      <c r="BH32" s="18" t="s">
        <v>63</v>
      </c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20"/>
      <c r="BV32" s="18" t="s">
        <v>63</v>
      </c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20"/>
      <c r="CJ32" s="21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5" ht="9.9499999999999993" customHeight="1"/>
    <row r="34" spans="1:105" s="1" customFormat="1" ht="12.75">
      <c r="A34" s="1" t="s">
        <v>51</v>
      </c>
    </row>
    <row r="35" spans="1:105" s="1" customFormat="1" ht="63" customHeight="1">
      <c r="A35" s="8" t="s">
        <v>53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</row>
    <row r="36" spans="1:105" s="1" customFormat="1" ht="25.5" customHeight="1">
      <c r="A36" s="8" t="s">
        <v>54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</row>
    <row r="37" spans="1:105" s="1" customFormat="1" ht="25.5" customHeight="1">
      <c r="A37" s="8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</row>
    <row r="38" spans="1:105" ht="3" customHeight="1"/>
    <row r="40" spans="1:105" s="1" customFormat="1" ht="15" customHeight="1">
      <c r="J40" s="1" t="s">
        <v>58</v>
      </c>
      <c r="CK40" s="1" t="s">
        <v>59</v>
      </c>
    </row>
    <row r="41" spans="1:105" s="1" customFormat="1" ht="15" customHeight="1"/>
  </sheetData>
  <mergeCells count="129">
    <mergeCell ref="A6:DA6"/>
    <mergeCell ref="A7:DA7"/>
    <mergeCell ref="A8:DA8"/>
    <mergeCell ref="A9:DA9"/>
    <mergeCell ref="A10:DA10"/>
    <mergeCell ref="A12:H13"/>
    <mergeCell ref="I12:AV13"/>
    <mergeCell ref="AW12:BG13"/>
    <mergeCell ref="BH12:CI12"/>
    <mergeCell ref="CJ12:DA13"/>
    <mergeCell ref="CJ14:DA14"/>
    <mergeCell ref="A15:H15"/>
    <mergeCell ref="J15:AV15"/>
    <mergeCell ref="AW15:BG15"/>
    <mergeCell ref="BH15:BU15"/>
    <mergeCell ref="BV15:CI15"/>
    <mergeCell ref="CJ15:DA15"/>
    <mergeCell ref="BH13:BU13"/>
    <mergeCell ref="BV13:CI13"/>
    <mergeCell ref="A14:H14"/>
    <mergeCell ref="J14:AV14"/>
    <mergeCell ref="AW14:BG14"/>
    <mergeCell ref="BH14:BU14"/>
    <mergeCell ref="BV14:CI14"/>
    <mergeCell ref="A17:H17"/>
    <mergeCell ref="J17:AV17"/>
    <mergeCell ref="AW17:BG17"/>
    <mergeCell ref="BH17:BU17"/>
    <mergeCell ref="BV17:CI17"/>
    <mergeCell ref="CJ17:DA17"/>
    <mergeCell ref="A16:H16"/>
    <mergeCell ref="J16:AV16"/>
    <mergeCell ref="AW16:BG16"/>
    <mergeCell ref="BH16:BU16"/>
    <mergeCell ref="BV16:CI16"/>
    <mergeCell ref="CJ16:DA16"/>
    <mergeCell ref="A19:H19"/>
    <mergeCell ref="J19:AV19"/>
    <mergeCell ref="AW19:BG19"/>
    <mergeCell ref="BH19:BU19"/>
    <mergeCell ref="BV19:CI19"/>
    <mergeCell ref="CJ19:DA19"/>
    <mergeCell ref="A18:H18"/>
    <mergeCell ref="J18:AV18"/>
    <mergeCell ref="AW18:BG18"/>
    <mergeCell ref="BH18:BU18"/>
    <mergeCell ref="BV18:CI18"/>
    <mergeCell ref="CJ18:DA18"/>
    <mergeCell ref="A21:H21"/>
    <mergeCell ref="J21:AV21"/>
    <mergeCell ref="AW21:BG21"/>
    <mergeCell ref="BH21:BU21"/>
    <mergeCell ref="BV21:CI21"/>
    <mergeCell ref="CJ21:DA21"/>
    <mergeCell ref="A20:H20"/>
    <mergeCell ref="J20:AV20"/>
    <mergeCell ref="AW20:BG20"/>
    <mergeCell ref="BH20:BU20"/>
    <mergeCell ref="BV20:CI20"/>
    <mergeCell ref="CJ20:DA20"/>
    <mergeCell ref="A23:H23"/>
    <mergeCell ref="J23:AV23"/>
    <mergeCell ref="AW23:BG23"/>
    <mergeCell ref="BH23:BU23"/>
    <mergeCell ref="BV23:CI23"/>
    <mergeCell ref="CJ23:DA23"/>
    <mergeCell ref="A22:H22"/>
    <mergeCell ref="J22:AV22"/>
    <mergeCell ref="AW22:BG22"/>
    <mergeCell ref="BH22:BU22"/>
    <mergeCell ref="BV22:CI22"/>
    <mergeCell ref="CJ22:DA22"/>
    <mergeCell ref="A25:H25"/>
    <mergeCell ref="J25:AV25"/>
    <mergeCell ref="AW25:BG25"/>
    <mergeCell ref="BH25:BU25"/>
    <mergeCell ref="BV25:CI25"/>
    <mergeCell ref="CJ25:DA25"/>
    <mergeCell ref="A24:H24"/>
    <mergeCell ref="J24:AV24"/>
    <mergeCell ref="AW24:BG24"/>
    <mergeCell ref="BH24:BU24"/>
    <mergeCell ref="BV24:CI24"/>
    <mergeCell ref="CJ24:DA24"/>
    <mergeCell ref="A27:H27"/>
    <mergeCell ref="J27:AV27"/>
    <mergeCell ref="AW27:BG27"/>
    <mergeCell ref="BH27:BU27"/>
    <mergeCell ref="BV27:CI27"/>
    <mergeCell ref="CJ27:DA27"/>
    <mergeCell ref="A26:H26"/>
    <mergeCell ref="J26:AV26"/>
    <mergeCell ref="AW26:BG26"/>
    <mergeCell ref="BH26:BU26"/>
    <mergeCell ref="BV26:CI26"/>
    <mergeCell ref="CJ26:DA26"/>
    <mergeCell ref="A29:H29"/>
    <mergeCell ref="J29:AV29"/>
    <mergeCell ref="AW29:BG29"/>
    <mergeCell ref="BH29:BU29"/>
    <mergeCell ref="BV29:CI29"/>
    <mergeCell ref="CJ29:DA29"/>
    <mergeCell ref="A28:H28"/>
    <mergeCell ref="J28:AV28"/>
    <mergeCell ref="AW28:BG28"/>
    <mergeCell ref="BH28:BU28"/>
    <mergeCell ref="BV28:CI28"/>
    <mergeCell ref="CJ28:DA28"/>
    <mergeCell ref="A31:H31"/>
    <mergeCell ref="J31:AV31"/>
    <mergeCell ref="AW31:BG31"/>
    <mergeCell ref="BH31:BU31"/>
    <mergeCell ref="BV31:CI31"/>
    <mergeCell ref="CJ31:DA31"/>
    <mergeCell ref="A30:H30"/>
    <mergeCell ref="J30:AV30"/>
    <mergeCell ref="AW30:BG30"/>
    <mergeCell ref="BH30:BU30"/>
    <mergeCell ref="BV30:CI30"/>
    <mergeCell ref="CJ30:DA30"/>
    <mergeCell ref="A35:DA35"/>
    <mergeCell ref="A36:DA36"/>
    <mergeCell ref="A37:DA37"/>
    <mergeCell ref="A32:H32"/>
    <mergeCell ref="J32:AV32"/>
    <mergeCell ref="AW32:BG32"/>
    <mergeCell ref="BH32:BU32"/>
    <mergeCell ref="BV32:CI32"/>
    <mergeCell ref="CJ32:DA32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1"/>
  <sheetViews>
    <sheetView view="pageBreakPreview" topLeftCell="A7" workbookViewId="0">
      <selection activeCell="EH32" sqref="EH32"/>
    </sheetView>
  </sheetViews>
  <sheetFormatPr defaultColWidth="0.85546875" defaultRowHeight="15" customHeight="1"/>
  <cols>
    <col min="1" max="16384" width="0.85546875" style="3"/>
  </cols>
  <sheetData>
    <row r="1" spans="1:105" s="1" customFormat="1" ht="12" customHeight="1">
      <c r="CE1" s="1" t="s">
        <v>4</v>
      </c>
    </row>
    <row r="2" spans="1:105" s="1" customFormat="1" ht="12" customHeight="1">
      <c r="CE2" s="1" t="s">
        <v>5</v>
      </c>
    </row>
    <row r="3" spans="1:105" s="1" customFormat="1" ht="12" customHeight="1">
      <c r="CE3" s="1" t="s">
        <v>6</v>
      </c>
    </row>
    <row r="4" spans="1:105" s="1" customFormat="1" ht="12" customHeight="1">
      <c r="CE4" s="1" t="s">
        <v>7</v>
      </c>
    </row>
    <row r="5" spans="1:105" ht="8.25" customHeight="1"/>
    <row r="6" spans="1:105" s="2" customFormat="1" ht="14.25" customHeight="1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</row>
    <row r="7" spans="1:105" s="2" customFormat="1" ht="14.25" customHeight="1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</row>
    <row r="8" spans="1:105" s="2" customFormat="1" ht="14.25" customHeight="1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</row>
    <row r="9" spans="1:105" s="2" customFormat="1" ht="14.25" customHeight="1">
      <c r="A9" s="25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</row>
    <row r="10" spans="1:105" s="2" customFormat="1" ht="14.25" customHeight="1">
      <c r="A10" s="25" t="s">
        <v>57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</row>
    <row r="11" spans="1:105" ht="6" customHeight="1"/>
    <row r="12" spans="1:105">
      <c r="A12" s="26" t="s">
        <v>3</v>
      </c>
      <c r="B12" s="27"/>
      <c r="C12" s="27"/>
      <c r="D12" s="27"/>
      <c r="E12" s="27"/>
      <c r="F12" s="27"/>
      <c r="G12" s="27"/>
      <c r="H12" s="28"/>
      <c r="I12" s="32" t="s">
        <v>11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6" t="s">
        <v>12</v>
      </c>
      <c r="AX12" s="27"/>
      <c r="AY12" s="27"/>
      <c r="AZ12" s="27"/>
      <c r="BA12" s="27"/>
      <c r="BB12" s="27"/>
      <c r="BC12" s="27"/>
      <c r="BD12" s="27"/>
      <c r="BE12" s="27"/>
      <c r="BF12" s="27"/>
      <c r="BG12" s="28"/>
      <c r="BH12" s="15" t="s">
        <v>61</v>
      </c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7"/>
      <c r="CJ12" s="32" t="s">
        <v>13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8"/>
    </row>
    <row r="13" spans="1:105">
      <c r="A13" s="29"/>
      <c r="B13" s="30"/>
      <c r="C13" s="30"/>
      <c r="D13" s="30"/>
      <c r="E13" s="30"/>
      <c r="F13" s="30"/>
      <c r="G13" s="30"/>
      <c r="H13" s="31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1"/>
      <c r="AW13" s="29"/>
      <c r="AX13" s="30"/>
      <c r="AY13" s="30"/>
      <c r="AZ13" s="30"/>
      <c r="BA13" s="30"/>
      <c r="BB13" s="30"/>
      <c r="BC13" s="30"/>
      <c r="BD13" s="30"/>
      <c r="BE13" s="30"/>
      <c r="BF13" s="30"/>
      <c r="BG13" s="31"/>
      <c r="BH13" s="15" t="s">
        <v>14</v>
      </c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7"/>
      <c r="BV13" s="15" t="s">
        <v>15</v>
      </c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7"/>
      <c r="CJ13" s="29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1"/>
    </row>
    <row r="14" spans="1:105" ht="24.75" customHeight="1">
      <c r="A14" s="10" t="s">
        <v>16</v>
      </c>
      <c r="B14" s="11"/>
      <c r="C14" s="11"/>
      <c r="D14" s="11"/>
      <c r="E14" s="11"/>
      <c r="F14" s="11"/>
      <c r="G14" s="11"/>
      <c r="H14" s="12"/>
      <c r="I14" s="6"/>
      <c r="J14" s="13" t="s">
        <v>17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5" t="s">
        <v>18</v>
      </c>
      <c r="AX14" s="16"/>
      <c r="AY14" s="16"/>
      <c r="AZ14" s="16"/>
      <c r="BA14" s="16"/>
      <c r="BB14" s="16"/>
      <c r="BC14" s="16"/>
      <c r="BD14" s="16"/>
      <c r="BE14" s="16"/>
      <c r="BF14" s="16"/>
      <c r="BG14" s="17"/>
      <c r="BH14" s="22">
        <f>BH15+BH31</f>
        <v>4514.92</v>
      </c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4"/>
      <c r="BV14" s="22">
        <f>BV15+BV31</f>
        <v>5272.3200000000006</v>
      </c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4"/>
      <c r="CJ14" s="21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4"/>
    </row>
    <row r="15" spans="1:105" ht="25.5" customHeight="1">
      <c r="A15" s="10" t="s">
        <v>2</v>
      </c>
      <c r="B15" s="11"/>
      <c r="C15" s="11"/>
      <c r="D15" s="11"/>
      <c r="E15" s="11"/>
      <c r="F15" s="11"/>
      <c r="G15" s="11"/>
      <c r="H15" s="12"/>
      <c r="I15" s="6"/>
      <c r="J15" s="13" t="s">
        <v>19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5" t="s">
        <v>18</v>
      </c>
      <c r="AX15" s="16"/>
      <c r="AY15" s="16"/>
      <c r="AZ15" s="16"/>
      <c r="BA15" s="16"/>
      <c r="BB15" s="16"/>
      <c r="BC15" s="16"/>
      <c r="BD15" s="16"/>
      <c r="BE15" s="16"/>
      <c r="BF15" s="16"/>
      <c r="BG15" s="17"/>
      <c r="BH15" s="22">
        <f>BH16+BH22</f>
        <v>3326.9900000000002</v>
      </c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4"/>
      <c r="BV15" s="22">
        <f>BV16+BV22</f>
        <v>4693.2700000000004</v>
      </c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4"/>
      <c r="CJ15" s="21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4"/>
    </row>
    <row r="16" spans="1:105" ht="27" customHeight="1">
      <c r="A16" s="10" t="s">
        <v>0</v>
      </c>
      <c r="B16" s="11"/>
      <c r="C16" s="11"/>
      <c r="D16" s="11"/>
      <c r="E16" s="11"/>
      <c r="F16" s="11"/>
      <c r="G16" s="11"/>
      <c r="H16" s="12"/>
      <c r="I16" s="6"/>
      <c r="J16" s="13" t="s">
        <v>20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5" t="s">
        <v>18</v>
      </c>
      <c r="AX16" s="16"/>
      <c r="AY16" s="16"/>
      <c r="AZ16" s="16"/>
      <c r="BA16" s="16"/>
      <c r="BB16" s="16"/>
      <c r="BC16" s="16"/>
      <c r="BD16" s="16"/>
      <c r="BE16" s="16"/>
      <c r="BF16" s="16"/>
      <c r="BG16" s="17"/>
      <c r="BH16" s="18">
        <f>BH17+BH19+BH21</f>
        <v>1013.6</v>
      </c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20"/>
      <c r="BV16" s="18">
        <f>BV17+BV19+BV21</f>
        <v>1482.6100000000001</v>
      </c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20"/>
      <c r="CJ16" s="21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4"/>
    </row>
    <row r="17" spans="1:105" ht="15" customHeight="1">
      <c r="A17" s="10" t="s">
        <v>21</v>
      </c>
      <c r="B17" s="11"/>
      <c r="C17" s="11"/>
      <c r="D17" s="11"/>
      <c r="E17" s="11"/>
      <c r="F17" s="11"/>
      <c r="G17" s="11"/>
      <c r="H17" s="12"/>
      <c r="I17" s="6"/>
      <c r="J17" s="13" t="s">
        <v>22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5" t="s">
        <v>18</v>
      </c>
      <c r="AX17" s="16"/>
      <c r="AY17" s="16"/>
      <c r="AZ17" s="16"/>
      <c r="BA17" s="16"/>
      <c r="BB17" s="16"/>
      <c r="BC17" s="16"/>
      <c r="BD17" s="16"/>
      <c r="BE17" s="16"/>
      <c r="BF17" s="16"/>
      <c r="BG17" s="17"/>
      <c r="BH17" s="18">
        <v>35</v>
      </c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20"/>
      <c r="BV17" s="22">
        <v>564.17999999999995</v>
      </c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4"/>
      <c r="CJ17" s="21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4"/>
    </row>
    <row r="18" spans="1:105" ht="15" customHeight="1">
      <c r="A18" s="10" t="s">
        <v>23</v>
      </c>
      <c r="B18" s="11"/>
      <c r="C18" s="11"/>
      <c r="D18" s="11"/>
      <c r="E18" s="11"/>
      <c r="F18" s="11"/>
      <c r="G18" s="11"/>
      <c r="H18" s="12"/>
      <c r="I18" s="6"/>
      <c r="J18" s="13" t="s">
        <v>24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5" t="s">
        <v>18</v>
      </c>
      <c r="AX18" s="16"/>
      <c r="AY18" s="16"/>
      <c r="AZ18" s="16"/>
      <c r="BA18" s="16"/>
      <c r="BB18" s="16"/>
      <c r="BC18" s="16"/>
      <c r="BD18" s="16"/>
      <c r="BE18" s="16"/>
      <c r="BF18" s="16"/>
      <c r="BG18" s="17"/>
      <c r="BH18" s="18">
        <v>17.8</v>
      </c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20"/>
      <c r="BV18" s="22">
        <v>289.38</v>
      </c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4"/>
      <c r="CJ18" s="21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4"/>
    </row>
    <row r="19" spans="1:105">
      <c r="A19" s="10" t="s">
        <v>25</v>
      </c>
      <c r="B19" s="11"/>
      <c r="C19" s="11"/>
      <c r="D19" s="11"/>
      <c r="E19" s="11"/>
      <c r="F19" s="11"/>
      <c r="G19" s="11"/>
      <c r="H19" s="12"/>
      <c r="I19" s="6"/>
      <c r="J19" s="13" t="s">
        <v>26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4"/>
      <c r="AW19" s="15" t="s">
        <v>18</v>
      </c>
      <c r="AX19" s="16"/>
      <c r="AY19" s="16"/>
      <c r="AZ19" s="16"/>
      <c r="BA19" s="16"/>
      <c r="BB19" s="16"/>
      <c r="BC19" s="16"/>
      <c r="BD19" s="16"/>
      <c r="BE19" s="16"/>
      <c r="BF19" s="16"/>
      <c r="BG19" s="17"/>
      <c r="BH19" s="18">
        <v>625</v>
      </c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20"/>
      <c r="BV19" s="22">
        <v>535.20000000000005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4"/>
      <c r="CJ19" s="21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4"/>
    </row>
    <row r="20" spans="1:105" ht="15" customHeight="1">
      <c r="A20" s="10" t="s">
        <v>27</v>
      </c>
      <c r="B20" s="11"/>
      <c r="C20" s="11"/>
      <c r="D20" s="11"/>
      <c r="E20" s="11"/>
      <c r="F20" s="11"/>
      <c r="G20" s="11"/>
      <c r="H20" s="12"/>
      <c r="I20" s="6"/>
      <c r="J20" s="13" t="s">
        <v>24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5" t="s">
        <v>18</v>
      </c>
      <c r="AX20" s="16"/>
      <c r="AY20" s="16"/>
      <c r="AZ20" s="16"/>
      <c r="BA20" s="16"/>
      <c r="BB20" s="16"/>
      <c r="BC20" s="16"/>
      <c r="BD20" s="16"/>
      <c r="BE20" s="16"/>
      <c r="BF20" s="16"/>
      <c r="BG20" s="17"/>
      <c r="BH20" s="18">
        <v>0</v>
      </c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20"/>
      <c r="BV20" s="22">
        <v>0</v>
      </c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4"/>
      <c r="CJ20" s="21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4"/>
    </row>
    <row r="21" spans="1:105">
      <c r="A21" s="10" t="s">
        <v>28</v>
      </c>
      <c r="B21" s="11"/>
      <c r="C21" s="11"/>
      <c r="D21" s="11"/>
      <c r="E21" s="11"/>
      <c r="F21" s="11"/>
      <c r="G21" s="11"/>
      <c r="H21" s="12"/>
      <c r="I21" s="6"/>
      <c r="J21" s="13" t="s">
        <v>29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4"/>
      <c r="AW21" s="15" t="s">
        <v>18</v>
      </c>
      <c r="AX21" s="16"/>
      <c r="AY21" s="16"/>
      <c r="AZ21" s="16"/>
      <c r="BA21" s="16"/>
      <c r="BB21" s="16"/>
      <c r="BC21" s="16"/>
      <c r="BD21" s="16"/>
      <c r="BE21" s="16"/>
      <c r="BF21" s="16"/>
      <c r="BG21" s="17"/>
      <c r="BH21" s="18">
        <f>302.8+50.8</f>
        <v>353.6</v>
      </c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20"/>
      <c r="BV21" s="22">
        <f>383.23</f>
        <v>383.23</v>
      </c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4"/>
      <c r="CJ21" s="21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4"/>
    </row>
    <row r="22" spans="1:105" ht="41.25" customHeight="1">
      <c r="A22" s="10" t="s">
        <v>1</v>
      </c>
      <c r="B22" s="11"/>
      <c r="C22" s="11"/>
      <c r="D22" s="11"/>
      <c r="E22" s="11"/>
      <c r="F22" s="11"/>
      <c r="G22" s="11"/>
      <c r="H22" s="12"/>
      <c r="I22" s="6"/>
      <c r="J22" s="13" t="s">
        <v>30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/>
      <c r="AW22" s="15" t="s">
        <v>18</v>
      </c>
      <c r="AX22" s="16"/>
      <c r="AY22" s="16"/>
      <c r="AZ22" s="16"/>
      <c r="BA22" s="16"/>
      <c r="BB22" s="16"/>
      <c r="BC22" s="16"/>
      <c r="BD22" s="16"/>
      <c r="BE22" s="16"/>
      <c r="BF22" s="16"/>
      <c r="BG22" s="17"/>
      <c r="BH22" s="18">
        <f>BH23+BH24+BH25+BH26+BH27+BH28+BH29</f>
        <v>2313.3900000000003</v>
      </c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20"/>
      <c r="BV22" s="18">
        <f>BV23+BV24+BV25+BV26+BV27+BV28+BV29</f>
        <v>3210.66</v>
      </c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20"/>
      <c r="CJ22" s="21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>
      <c r="A23" s="10" t="s">
        <v>31</v>
      </c>
      <c r="B23" s="11"/>
      <c r="C23" s="11"/>
      <c r="D23" s="11"/>
      <c r="E23" s="11"/>
      <c r="F23" s="11"/>
      <c r="G23" s="11"/>
      <c r="H23" s="12"/>
      <c r="I23" s="6"/>
      <c r="J23" s="13" t="s">
        <v>32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4"/>
      <c r="AW23" s="15" t="s">
        <v>18</v>
      </c>
      <c r="AX23" s="16"/>
      <c r="AY23" s="16"/>
      <c r="AZ23" s="16"/>
      <c r="BA23" s="16"/>
      <c r="BB23" s="16"/>
      <c r="BC23" s="16"/>
      <c r="BD23" s="16"/>
      <c r="BE23" s="16"/>
      <c r="BF23" s="16"/>
      <c r="BG23" s="17"/>
      <c r="BH23" s="18">
        <v>1245</v>
      </c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20"/>
      <c r="BV23" s="22">
        <v>1269</v>
      </c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4"/>
      <c r="CJ23" s="21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4"/>
    </row>
    <row r="24" spans="1:105" ht="15" customHeight="1">
      <c r="A24" s="10" t="s">
        <v>33</v>
      </c>
      <c r="B24" s="11"/>
      <c r="C24" s="11"/>
      <c r="D24" s="11"/>
      <c r="E24" s="11"/>
      <c r="F24" s="11"/>
      <c r="G24" s="11"/>
      <c r="H24" s="12"/>
      <c r="I24" s="6"/>
      <c r="J24" s="13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4"/>
      <c r="AW24" s="15" t="s">
        <v>18</v>
      </c>
      <c r="AX24" s="16"/>
      <c r="AY24" s="16"/>
      <c r="AZ24" s="16"/>
      <c r="BA24" s="16"/>
      <c r="BB24" s="16"/>
      <c r="BC24" s="16"/>
      <c r="BD24" s="16"/>
      <c r="BE24" s="16"/>
      <c r="BF24" s="16"/>
      <c r="BG24" s="17"/>
      <c r="BH24" s="18">
        <v>188.76</v>
      </c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20"/>
      <c r="BV24" s="22">
        <v>162.69999999999999</v>
      </c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4"/>
      <c r="CJ24" s="21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4"/>
    </row>
    <row r="25" spans="1:105" ht="15" customHeight="1">
      <c r="A25" s="10" t="s">
        <v>35</v>
      </c>
      <c r="B25" s="11"/>
      <c r="C25" s="11"/>
      <c r="D25" s="11"/>
      <c r="E25" s="11"/>
      <c r="F25" s="11"/>
      <c r="G25" s="11"/>
      <c r="H25" s="12"/>
      <c r="I25" s="6"/>
      <c r="J25" s="13" t="s">
        <v>36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4"/>
      <c r="AW25" s="15" t="s">
        <v>18</v>
      </c>
      <c r="AX25" s="16"/>
      <c r="AY25" s="16"/>
      <c r="AZ25" s="16"/>
      <c r="BA25" s="16"/>
      <c r="BB25" s="16"/>
      <c r="BC25" s="16"/>
      <c r="BD25" s="16"/>
      <c r="BE25" s="16"/>
      <c r="BF25" s="16"/>
      <c r="BG25" s="17"/>
      <c r="BH25" s="18">
        <v>0</v>
      </c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20"/>
      <c r="BV25" s="22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4"/>
      <c r="CJ25" s="21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4"/>
    </row>
    <row r="26" spans="1:105" ht="15" customHeight="1">
      <c r="A26" s="10" t="s">
        <v>37</v>
      </c>
      <c r="B26" s="11"/>
      <c r="C26" s="11"/>
      <c r="D26" s="11"/>
      <c r="E26" s="11"/>
      <c r="F26" s="11"/>
      <c r="G26" s="11"/>
      <c r="H26" s="12"/>
      <c r="I26" s="6"/>
      <c r="J26" s="13" t="s">
        <v>38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5" t="s">
        <v>18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7"/>
      <c r="BH26" s="18">
        <v>0</v>
      </c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20"/>
      <c r="BV26" s="22">
        <v>0</v>
      </c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4"/>
      <c r="CJ26" s="21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4"/>
    </row>
    <row r="27" spans="1:105" ht="15" customHeight="1">
      <c r="A27" s="10" t="s">
        <v>39</v>
      </c>
      <c r="B27" s="11"/>
      <c r="C27" s="11"/>
      <c r="D27" s="11"/>
      <c r="E27" s="11"/>
      <c r="F27" s="11"/>
      <c r="G27" s="11"/>
      <c r="H27" s="12"/>
      <c r="I27" s="6"/>
      <c r="J27" s="13" t="s">
        <v>40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5" t="s">
        <v>18</v>
      </c>
      <c r="AX27" s="16"/>
      <c r="AY27" s="16"/>
      <c r="AZ27" s="16"/>
      <c r="BA27" s="16"/>
      <c r="BB27" s="16"/>
      <c r="BC27" s="16"/>
      <c r="BD27" s="16"/>
      <c r="BE27" s="16"/>
      <c r="BF27" s="16"/>
      <c r="BG27" s="17"/>
      <c r="BH27" s="18">
        <v>14.13</v>
      </c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20"/>
      <c r="BV27" s="22">
        <v>74.599999999999994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4"/>
      <c r="CJ27" s="21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4"/>
    </row>
    <row r="28" spans="1:105" ht="52.5" customHeight="1">
      <c r="A28" s="10" t="s">
        <v>41</v>
      </c>
      <c r="B28" s="11"/>
      <c r="C28" s="11"/>
      <c r="D28" s="11"/>
      <c r="E28" s="11"/>
      <c r="F28" s="11"/>
      <c r="G28" s="11"/>
      <c r="H28" s="12"/>
      <c r="I28" s="6"/>
      <c r="J28" s="13" t="s">
        <v>42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4"/>
      <c r="AW28" s="15" t="s">
        <v>18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7"/>
      <c r="BH28" s="18">
        <v>0</v>
      </c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20"/>
      <c r="BV28" s="22">
        <v>0</v>
      </c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4"/>
      <c r="CJ28" s="21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4"/>
    </row>
    <row r="29" spans="1:105">
      <c r="A29" s="10" t="s">
        <v>43</v>
      </c>
      <c r="B29" s="11"/>
      <c r="C29" s="11"/>
      <c r="D29" s="11"/>
      <c r="E29" s="11"/>
      <c r="F29" s="11"/>
      <c r="G29" s="11"/>
      <c r="H29" s="12"/>
      <c r="I29" s="6"/>
      <c r="J29" s="13" t="s">
        <v>44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4"/>
      <c r="AW29" s="15" t="s">
        <v>18</v>
      </c>
      <c r="AX29" s="16"/>
      <c r="AY29" s="16"/>
      <c r="AZ29" s="16"/>
      <c r="BA29" s="16"/>
      <c r="BB29" s="16"/>
      <c r="BC29" s="16"/>
      <c r="BD29" s="16"/>
      <c r="BE29" s="16"/>
      <c r="BF29" s="16"/>
      <c r="BG29" s="17"/>
      <c r="BH29" s="18">
        <f>100.29+765.21</f>
        <v>865.5</v>
      </c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20"/>
      <c r="BV29" s="22">
        <v>1704.36</v>
      </c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4"/>
      <c r="CJ29" s="21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4"/>
    </row>
    <row r="30" spans="1:105" ht="27" customHeight="1">
      <c r="A30" s="10" t="s">
        <v>45</v>
      </c>
      <c r="B30" s="11"/>
      <c r="C30" s="11"/>
      <c r="D30" s="11"/>
      <c r="E30" s="11"/>
      <c r="F30" s="11"/>
      <c r="G30" s="11"/>
      <c r="H30" s="12"/>
      <c r="I30" s="6"/>
      <c r="J30" s="13" t="s">
        <v>46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  <c r="AW30" s="15" t="s">
        <v>18</v>
      </c>
      <c r="AX30" s="16"/>
      <c r="AY30" s="16"/>
      <c r="AZ30" s="16"/>
      <c r="BA30" s="16"/>
      <c r="BB30" s="16"/>
      <c r="BC30" s="16"/>
      <c r="BD30" s="16"/>
      <c r="BE30" s="16"/>
      <c r="BF30" s="16"/>
      <c r="BG30" s="17"/>
      <c r="BH30" s="18">
        <f>BH18</f>
        <v>17.8</v>
      </c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20"/>
      <c r="BV30" s="18">
        <f>BV18</f>
        <v>289.38</v>
      </c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20"/>
      <c r="CJ30" s="21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4"/>
    </row>
    <row r="31" spans="1:105" ht="39.75" customHeight="1">
      <c r="A31" s="10" t="s">
        <v>47</v>
      </c>
      <c r="B31" s="11"/>
      <c r="C31" s="11"/>
      <c r="D31" s="11"/>
      <c r="E31" s="11"/>
      <c r="F31" s="11"/>
      <c r="G31" s="11"/>
      <c r="H31" s="12"/>
      <c r="I31" s="6"/>
      <c r="J31" s="13" t="s">
        <v>48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4"/>
      <c r="AW31" s="15" t="s">
        <v>18</v>
      </c>
      <c r="AX31" s="16"/>
      <c r="AY31" s="16"/>
      <c r="AZ31" s="16"/>
      <c r="BA31" s="16"/>
      <c r="BB31" s="16"/>
      <c r="BC31" s="16"/>
      <c r="BD31" s="16"/>
      <c r="BE31" s="16"/>
      <c r="BF31" s="16"/>
      <c r="BG31" s="17"/>
      <c r="BH31" s="18">
        <v>1187.93</v>
      </c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20"/>
      <c r="BV31" s="18">
        <v>579.04999999999995</v>
      </c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20"/>
      <c r="CJ31" s="21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4"/>
    </row>
    <row r="32" spans="1:105" ht="36.75" customHeight="1">
      <c r="A32" s="10" t="s">
        <v>49</v>
      </c>
      <c r="B32" s="11"/>
      <c r="C32" s="11"/>
      <c r="D32" s="11"/>
      <c r="E32" s="11"/>
      <c r="F32" s="11"/>
      <c r="G32" s="11"/>
      <c r="H32" s="12"/>
      <c r="I32" s="6"/>
      <c r="J32" s="13" t="s">
        <v>50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4"/>
      <c r="AW32" s="15" t="s">
        <v>18</v>
      </c>
      <c r="AX32" s="16"/>
      <c r="AY32" s="16"/>
      <c r="AZ32" s="16"/>
      <c r="BA32" s="16"/>
      <c r="BB32" s="16"/>
      <c r="BC32" s="16"/>
      <c r="BD32" s="16"/>
      <c r="BE32" s="16"/>
      <c r="BF32" s="16"/>
      <c r="BG32" s="17"/>
      <c r="BH32" s="18" t="s">
        <v>63</v>
      </c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20"/>
      <c r="BV32" s="18" t="s">
        <v>63</v>
      </c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20"/>
      <c r="CJ32" s="21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5" ht="9.9499999999999993" customHeight="1"/>
    <row r="34" spans="1:105" s="1" customFormat="1" ht="12.75">
      <c r="A34" s="1" t="s">
        <v>51</v>
      </c>
    </row>
    <row r="35" spans="1:105" s="1" customFormat="1" ht="63" customHeight="1">
      <c r="A35" s="8" t="s">
        <v>53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</row>
    <row r="36" spans="1:105" s="1" customFormat="1" ht="25.5" customHeight="1">
      <c r="A36" s="8" t="s">
        <v>54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</row>
    <row r="37" spans="1:105" s="1" customFormat="1" ht="25.5" customHeight="1">
      <c r="A37" s="8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</row>
    <row r="38" spans="1:105" ht="3" customHeight="1"/>
    <row r="40" spans="1:105" s="1" customFormat="1" ht="15" customHeight="1">
      <c r="J40" s="1" t="s">
        <v>58</v>
      </c>
      <c r="CK40" s="1" t="s">
        <v>59</v>
      </c>
    </row>
    <row r="41" spans="1:105" s="1" customFormat="1" ht="15" customHeight="1"/>
  </sheetData>
  <mergeCells count="129">
    <mergeCell ref="A35:DA35"/>
    <mergeCell ref="A36:DA36"/>
    <mergeCell ref="A37:DA37"/>
    <mergeCell ref="A32:H32"/>
    <mergeCell ref="J32:AV32"/>
    <mergeCell ref="AW32:BG32"/>
    <mergeCell ref="BH32:BU32"/>
    <mergeCell ref="BV32:CI32"/>
    <mergeCell ref="CJ32:DA32"/>
    <mergeCell ref="A31:H31"/>
    <mergeCell ref="J31:AV31"/>
    <mergeCell ref="AW31:BG31"/>
    <mergeCell ref="BH31:BU31"/>
    <mergeCell ref="BV31:CI31"/>
    <mergeCell ref="CJ31:DA31"/>
    <mergeCell ref="A30:H30"/>
    <mergeCell ref="J30:AV30"/>
    <mergeCell ref="AW30:BG30"/>
    <mergeCell ref="BH30:BU30"/>
    <mergeCell ref="BV30:CI30"/>
    <mergeCell ref="CJ30:DA30"/>
    <mergeCell ref="A29:H29"/>
    <mergeCell ref="J29:AV29"/>
    <mergeCell ref="AW29:BG29"/>
    <mergeCell ref="BH29:BU29"/>
    <mergeCell ref="BV29:CI29"/>
    <mergeCell ref="CJ29:DA29"/>
    <mergeCell ref="A28:H28"/>
    <mergeCell ref="J28:AV28"/>
    <mergeCell ref="AW28:BG28"/>
    <mergeCell ref="BH28:BU28"/>
    <mergeCell ref="BV28:CI28"/>
    <mergeCell ref="CJ28:DA28"/>
    <mergeCell ref="A27:H27"/>
    <mergeCell ref="J27:AV27"/>
    <mergeCell ref="AW27:BG27"/>
    <mergeCell ref="BH27:BU27"/>
    <mergeCell ref="BV27:CI27"/>
    <mergeCell ref="CJ27:DA27"/>
    <mergeCell ref="A26:H26"/>
    <mergeCell ref="J26:AV26"/>
    <mergeCell ref="AW26:BG26"/>
    <mergeCell ref="BH26:BU26"/>
    <mergeCell ref="BV26:CI26"/>
    <mergeCell ref="CJ26:DA26"/>
    <mergeCell ref="A25:H25"/>
    <mergeCell ref="J25:AV25"/>
    <mergeCell ref="AW25:BG25"/>
    <mergeCell ref="BH25:BU25"/>
    <mergeCell ref="BV25:CI25"/>
    <mergeCell ref="CJ25:DA25"/>
    <mergeCell ref="A24:H24"/>
    <mergeCell ref="J24:AV24"/>
    <mergeCell ref="AW24:BG24"/>
    <mergeCell ref="BH24:BU24"/>
    <mergeCell ref="BV24:CI24"/>
    <mergeCell ref="CJ24:DA24"/>
    <mergeCell ref="A23:H23"/>
    <mergeCell ref="J23:AV23"/>
    <mergeCell ref="AW23:BG23"/>
    <mergeCell ref="BH23:BU23"/>
    <mergeCell ref="BV23:CI23"/>
    <mergeCell ref="CJ23:DA23"/>
    <mergeCell ref="A22:H22"/>
    <mergeCell ref="J22:AV22"/>
    <mergeCell ref="AW22:BG22"/>
    <mergeCell ref="BH22:BU22"/>
    <mergeCell ref="BV22:CI22"/>
    <mergeCell ref="CJ22:DA22"/>
    <mergeCell ref="A21:H21"/>
    <mergeCell ref="J21:AV21"/>
    <mergeCell ref="AW21:BG21"/>
    <mergeCell ref="BH21:BU21"/>
    <mergeCell ref="BV21:CI21"/>
    <mergeCell ref="CJ21:DA21"/>
    <mergeCell ref="A20:H20"/>
    <mergeCell ref="J20:AV20"/>
    <mergeCell ref="AW20:BG20"/>
    <mergeCell ref="BH20:BU20"/>
    <mergeCell ref="BV20:CI20"/>
    <mergeCell ref="CJ20:DA20"/>
    <mergeCell ref="A19:H19"/>
    <mergeCell ref="J19:AV19"/>
    <mergeCell ref="AW19:BG19"/>
    <mergeCell ref="BH19:BU19"/>
    <mergeCell ref="BV19:CI19"/>
    <mergeCell ref="CJ19:DA19"/>
    <mergeCell ref="A18:H18"/>
    <mergeCell ref="J18:AV18"/>
    <mergeCell ref="AW18:BG18"/>
    <mergeCell ref="BH18:BU18"/>
    <mergeCell ref="BV18:CI18"/>
    <mergeCell ref="CJ18:DA18"/>
    <mergeCell ref="A17:H17"/>
    <mergeCell ref="J17:AV17"/>
    <mergeCell ref="AW17:BG17"/>
    <mergeCell ref="BH17:BU17"/>
    <mergeCell ref="BV17:CI17"/>
    <mergeCell ref="CJ17:DA17"/>
    <mergeCell ref="A16:H16"/>
    <mergeCell ref="J16:AV16"/>
    <mergeCell ref="AW16:BG16"/>
    <mergeCell ref="BH16:BU16"/>
    <mergeCell ref="BV16:CI16"/>
    <mergeCell ref="CJ16:DA16"/>
    <mergeCell ref="CJ14:DA14"/>
    <mergeCell ref="A15:H15"/>
    <mergeCell ref="J15:AV15"/>
    <mergeCell ref="AW15:BG15"/>
    <mergeCell ref="BH15:BU15"/>
    <mergeCell ref="BV15:CI15"/>
    <mergeCell ref="CJ15:DA15"/>
    <mergeCell ref="BH13:BU13"/>
    <mergeCell ref="BV13:CI13"/>
    <mergeCell ref="A14:H14"/>
    <mergeCell ref="J14:AV14"/>
    <mergeCell ref="AW14:BG14"/>
    <mergeCell ref="BH14:BU14"/>
    <mergeCell ref="BV14:CI14"/>
    <mergeCell ref="A6:DA6"/>
    <mergeCell ref="A7:DA7"/>
    <mergeCell ref="A8:DA8"/>
    <mergeCell ref="A9:DA9"/>
    <mergeCell ref="A10:DA10"/>
    <mergeCell ref="A12:H13"/>
    <mergeCell ref="I12:AV13"/>
    <mergeCell ref="AW12:BG13"/>
    <mergeCell ref="BH12:CI12"/>
    <mergeCell ref="CJ12:DA13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2"/>
  <sheetViews>
    <sheetView topLeftCell="A7" workbookViewId="0">
      <selection activeCell="BV20" sqref="BV20:CI20"/>
    </sheetView>
  </sheetViews>
  <sheetFormatPr defaultColWidth="0.85546875" defaultRowHeight="15"/>
  <cols>
    <col min="1" max="16384" width="0.85546875" style="43"/>
  </cols>
  <sheetData>
    <row r="1" spans="1:105" s="42" customFormat="1" ht="12" customHeight="1">
      <c r="CE1" s="42" t="s">
        <v>4</v>
      </c>
    </row>
    <row r="2" spans="1:105" s="42" customFormat="1" ht="12" customHeight="1">
      <c r="CE2" s="42" t="s">
        <v>5</v>
      </c>
    </row>
    <row r="3" spans="1:105" s="42" customFormat="1" ht="12" customHeight="1">
      <c r="CE3" s="42" t="s">
        <v>6</v>
      </c>
    </row>
    <row r="4" spans="1:105" s="42" customFormat="1" ht="12" customHeight="1">
      <c r="CE4" s="42" t="s">
        <v>7</v>
      </c>
    </row>
    <row r="5" spans="1:105" ht="8.25" customHeight="1"/>
    <row r="6" spans="1:105" s="45" customFormat="1" ht="14.25" customHeight="1">
      <c r="A6" s="44" t="s">
        <v>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</row>
    <row r="7" spans="1:105" s="45" customFormat="1" ht="14.25" customHeight="1">
      <c r="A7" s="44" t="s">
        <v>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</row>
    <row r="8" spans="1:105" s="45" customFormat="1" ht="14.25" customHeight="1">
      <c r="A8" s="44" t="s">
        <v>10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</row>
    <row r="9" spans="1:105" s="45" customFormat="1" ht="14.25" customHeight="1">
      <c r="A9" s="44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</row>
    <row r="10" spans="1:105" s="45" customFormat="1" ht="14.25" customHeight="1">
      <c r="A10" s="44" t="s">
        <v>57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</row>
    <row r="11" spans="1:105" s="45" customFormat="1" ht="14.25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</row>
    <row r="12" spans="1:105" ht="6" customHeight="1"/>
    <row r="13" spans="1:105">
      <c r="A13" s="46" t="s">
        <v>3</v>
      </c>
      <c r="B13" s="47"/>
      <c r="C13" s="47"/>
      <c r="D13" s="47"/>
      <c r="E13" s="47"/>
      <c r="F13" s="47"/>
      <c r="G13" s="47"/>
      <c r="H13" s="48"/>
      <c r="I13" s="49" t="s">
        <v>11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8"/>
      <c r="AW13" s="46" t="s">
        <v>12</v>
      </c>
      <c r="AX13" s="47"/>
      <c r="AY13" s="47"/>
      <c r="AZ13" s="47"/>
      <c r="BA13" s="47"/>
      <c r="BB13" s="47"/>
      <c r="BC13" s="47"/>
      <c r="BD13" s="47"/>
      <c r="BE13" s="47"/>
      <c r="BF13" s="47"/>
      <c r="BG13" s="48"/>
      <c r="BH13" s="50" t="s">
        <v>64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2"/>
      <c r="CJ13" s="49" t="s">
        <v>13</v>
      </c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8"/>
    </row>
    <row r="14" spans="1:105">
      <c r="A14" s="53"/>
      <c r="B14" s="54"/>
      <c r="C14" s="54"/>
      <c r="D14" s="54"/>
      <c r="E14" s="54"/>
      <c r="F14" s="54"/>
      <c r="G14" s="54"/>
      <c r="H14" s="55"/>
      <c r="I14" s="53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5"/>
      <c r="AW14" s="53"/>
      <c r="AX14" s="54"/>
      <c r="AY14" s="54"/>
      <c r="AZ14" s="54"/>
      <c r="BA14" s="54"/>
      <c r="BB14" s="54"/>
      <c r="BC14" s="54"/>
      <c r="BD14" s="54"/>
      <c r="BE14" s="54"/>
      <c r="BF14" s="54"/>
      <c r="BG14" s="55"/>
      <c r="BH14" s="50" t="s">
        <v>14</v>
      </c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2"/>
      <c r="BV14" s="50" t="s">
        <v>15</v>
      </c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2"/>
      <c r="CJ14" s="53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5"/>
    </row>
    <row r="15" spans="1:105" ht="24.75" customHeight="1">
      <c r="A15" s="56" t="s">
        <v>16</v>
      </c>
      <c r="B15" s="57"/>
      <c r="C15" s="57"/>
      <c r="D15" s="57"/>
      <c r="E15" s="57"/>
      <c r="F15" s="57"/>
      <c r="G15" s="57"/>
      <c r="H15" s="58"/>
      <c r="I15" s="59"/>
      <c r="J15" s="60" t="s">
        <v>17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1"/>
      <c r="AW15" s="50" t="s">
        <v>18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2"/>
      <c r="BH15" s="39">
        <f>BH16+BH32</f>
        <v>18195.12</v>
      </c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1"/>
      <c r="BV15" s="39">
        <f>BV16+BV32</f>
        <v>12081.471299999999</v>
      </c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1"/>
      <c r="CJ15" s="62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1"/>
    </row>
    <row r="16" spans="1:105" ht="25.5" customHeight="1">
      <c r="A16" s="56" t="s">
        <v>2</v>
      </c>
      <c r="B16" s="57"/>
      <c r="C16" s="57"/>
      <c r="D16" s="57"/>
      <c r="E16" s="57"/>
      <c r="F16" s="57"/>
      <c r="G16" s="57"/>
      <c r="H16" s="58"/>
      <c r="I16" s="59"/>
      <c r="J16" s="60" t="s">
        <v>19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1"/>
      <c r="AW16" s="50" t="s">
        <v>18</v>
      </c>
      <c r="AX16" s="51"/>
      <c r="AY16" s="51"/>
      <c r="AZ16" s="51"/>
      <c r="BA16" s="51"/>
      <c r="BB16" s="51"/>
      <c r="BC16" s="51"/>
      <c r="BD16" s="51"/>
      <c r="BE16" s="51"/>
      <c r="BF16" s="51"/>
      <c r="BG16" s="52"/>
      <c r="BH16" s="39">
        <f>BH17+BH23</f>
        <v>16361.229999999998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1"/>
      <c r="BV16" s="39">
        <f>BV17+BV23</f>
        <v>10204.8223</v>
      </c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1"/>
      <c r="CJ16" s="62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1"/>
    </row>
    <row r="17" spans="1:105" ht="27" customHeight="1">
      <c r="A17" s="56" t="s">
        <v>0</v>
      </c>
      <c r="B17" s="57"/>
      <c r="C17" s="57"/>
      <c r="D17" s="57"/>
      <c r="E17" s="57"/>
      <c r="F17" s="57"/>
      <c r="G17" s="57"/>
      <c r="H17" s="58"/>
      <c r="I17" s="59"/>
      <c r="J17" s="60" t="s">
        <v>20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1"/>
      <c r="AW17" s="50" t="s">
        <v>18</v>
      </c>
      <c r="AX17" s="51"/>
      <c r="AY17" s="51"/>
      <c r="AZ17" s="51"/>
      <c r="BA17" s="51"/>
      <c r="BB17" s="51"/>
      <c r="BC17" s="51"/>
      <c r="BD17" s="51"/>
      <c r="BE17" s="51"/>
      <c r="BF17" s="51"/>
      <c r="BG17" s="52"/>
      <c r="BH17" s="39">
        <f>BH18+BH20+BH22</f>
        <v>2374.65</v>
      </c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1"/>
      <c r="BV17" s="39">
        <f>BV18+BV20+BV22</f>
        <v>4842.1749999999993</v>
      </c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1"/>
      <c r="CJ17" s="62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1"/>
    </row>
    <row r="18" spans="1:105" ht="15" customHeight="1">
      <c r="A18" s="56" t="s">
        <v>21</v>
      </c>
      <c r="B18" s="57"/>
      <c r="C18" s="57"/>
      <c r="D18" s="57"/>
      <c r="E18" s="57"/>
      <c r="F18" s="57"/>
      <c r="G18" s="57"/>
      <c r="H18" s="58"/>
      <c r="I18" s="59"/>
      <c r="J18" s="60" t="s">
        <v>22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1"/>
      <c r="AW18" s="50" t="s">
        <v>18</v>
      </c>
      <c r="AX18" s="51"/>
      <c r="AY18" s="51"/>
      <c r="AZ18" s="51"/>
      <c r="BA18" s="51"/>
      <c r="BB18" s="51"/>
      <c r="BC18" s="51"/>
      <c r="BD18" s="51"/>
      <c r="BE18" s="51"/>
      <c r="BF18" s="51"/>
      <c r="BG18" s="52"/>
      <c r="BH18" s="39">
        <v>81.91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1"/>
      <c r="BV18" s="39">
        <v>3032.3629999999998</v>
      </c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1"/>
      <c r="CJ18" s="62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1"/>
    </row>
    <row r="19" spans="1:105" ht="15" customHeight="1">
      <c r="A19" s="56" t="s">
        <v>23</v>
      </c>
      <c r="B19" s="57"/>
      <c r="C19" s="57"/>
      <c r="D19" s="57"/>
      <c r="E19" s="57"/>
      <c r="F19" s="57"/>
      <c r="G19" s="57"/>
      <c r="H19" s="58"/>
      <c r="I19" s="59"/>
      <c r="J19" s="60" t="s">
        <v>24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1"/>
      <c r="AW19" s="50" t="s">
        <v>18</v>
      </c>
      <c r="AX19" s="51"/>
      <c r="AY19" s="51"/>
      <c r="AZ19" s="51"/>
      <c r="BA19" s="51"/>
      <c r="BB19" s="51"/>
      <c r="BC19" s="51"/>
      <c r="BD19" s="51"/>
      <c r="BE19" s="51"/>
      <c r="BF19" s="51"/>
      <c r="BG19" s="52"/>
      <c r="BH19" s="39">
        <v>0</v>
      </c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1"/>
      <c r="BV19" s="39">
        <v>2904.3560000000002</v>
      </c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1"/>
      <c r="CJ19" s="62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1"/>
    </row>
    <row r="20" spans="1:105">
      <c r="A20" s="56" t="s">
        <v>25</v>
      </c>
      <c r="B20" s="57"/>
      <c r="C20" s="57"/>
      <c r="D20" s="57"/>
      <c r="E20" s="57"/>
      <c r="F20" s="57"/>
      <c r="G20" s="57"/>
      <c r="H20" s="58"/>
      <c r="I20" s="59"/>
      <c r="J20" s="60" t="s">
        <v>26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1"/>
      <c r="AW20" s="50" t="s">
        <v>18</v>
      </c>
      <c r="AX20" s="51"/>
      <c r="AY20" s="51"/>
      <c r="AZ20" s="51"/>
      <c r="BA20" s="51"/>
      <c r="BB20" s="51"/>
      <c r="BC20" s="51"/>
      <c r="BD20" s="51"/>
      <c r="BE20" s="51"/>
      <c r="BF20" s="51"/>
      <c r="BG20" s="52"/>
      <c r="BH20" s="39">
        <v>1464.41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1"/>
      <c r="BV20" s="39">
        <v>831.36300000000006</v>
      </c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1"/>
      <c r="CJ20" s="62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1"/>
    </row>
    <row r="21" spans="1:105" ht="15" customHeight="1">
      <c r="A21" s="56" t="s">
        <v>27</v>
      </c>
      <c r="B21" s="57"/>
      <c r="C21" s="57"/>
      <c r="D21" s="57"/>
      <c r="E21" s="57"/>
      <c r="F21" s="57"/>
      <c r="G21" s="57"/>
      <c r="H21" s="58"/>
      <c r="I21" s="59"/>
      <c r="J21" s="60" t="s">
        <v>24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1"/>
      <c r="AW21" s="50" t="s">
        <v>18</v>
      </c>
      <c r="AX21" s="51"/>
      <c r="AY21" s="51"/>
      <c r="AZ21" s="51"/>
      <c r="BA21" s="51"/>
      <c r="BB21" s="51"/>
      <c r="BC21" s="51"/>
      <c r="BD21" s="51"/>
      <c r="BE21" s="51"/>
      <c r="BF21" s="51"/>
      <c r="BG21" s="52"/>
      <c r="BH21" s="39">
        <v>0</v>
      </c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1"/>
      <c r="BV21" s="39">
        <v>0</v>
      </c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1"/>
      <c r="CJ21" s="62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1"/>
    </row>
    <row r="22" spans="1:105">
      <c r="A22" s="56" t="s">
        <v>28</v>
      </c>
      <c r="B22" s="57"/>
      <c r="C22" s="57"/>
      <c r="D22" s="57"/>
      <c r="E22" s="57"/>
      <c r="F22" s="57"/>
      <c r="G22" s="57"/>
      <c r="H22" s="58"/>
      <c r="I22" s="59"/>
      <c r="J22" s="60" t="s">
        <v>29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1"/>
      <c r="AW22" s="50" t="s">
        <v>18</v>
      </c>
      <c r="AX22" s="51"/>
      <c r="AY22" s="51"/>
      <c r="AZ22" s="51"/>
      <c r="BA22" s="51"/>
      <c r="BB22" s="51"/>
      <c r="BC22" s="51"/>
      <c r="BD22" s="51"/>
      <c r="BE22" s="51"/>
      <c r="BF22" s="51"/>
      <c r="BG22" s="52"/>
      <c r="BH22" s="39">
        <f>118.97+709.36</f>
        <v>828.33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1"/>
      <c r="BV22" s="39">
        <v>978.44899999999996</v>
      </c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1"/>
      <c r="CJ22" s="62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1"/>
    </row>
    <row r="23" spans="1:105" ht="41.25" customHeight="1">
      <c r="A23" s="56" t="s">
        <v>1</v>
      </c>
      <c r="B23" s="57"/>
      <c r="C23" s="57"/>
      <c r="D23" s="57"/>
      <c r="E23" s="57"/>
      <c r="F23" s="57"/>
      <c r="G23" s="57"/>
      <c r="H23" s="58"/>
      <c r="I23" s="59"/>
      <c r="J23" s="60" t="s">
        <v>30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1"/>
      <c r="AW23" s="50" t="s">
        <v>18</v>
      </c>
      <c r="AX23" s="51"/>
      <c r="AY23" s="51"/>
      <c r="AZ23" s="51"/>
      <c r="BA23" s="51"/>
      <c r="BB23" s="51"/>
      <c r="BC23" s="51"/>
      <c r="BD23" s="51"/>
      <c r="BE23" s="51"/>
      <c r="BF23" s="51"/>
      <c r="BG23" s="52"/>
      <c r="BH23" s="39">
        <f>BH24+BH25+BH26+BH27+BH28+BH29+BH30</f>
        <v>13986.579999999998</v>
      </c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1"/>
      <c r="BV23" s="39">
        <f>BV24+BV25+BV26+BV27+BV28+BV29+BV30</f>
        <v>5362.6472999999996</v>
      </c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1"/>
      <c r="CJ23" s="62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1"/>
    </row>
    <row r="24" spans="1:105">
      <c r="A24" s="56" t="s">
        <v>31</v>
      </c>
      <c r="B24" s="57"/>
      <c r="C24" s="57"/>
      <c r="D24" s="57"/>
      <c r="E24" s="57"/>
      <c r="F24" s="57"/>
      <c r="G24" s="57"/>
      <c r="H24" s="58"/>
      <c r="I24" s="59"/>
      <c r="J24" s="60" t="s">
        <v>32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1"/>
      <c r="AW24" s="50" t="s">
        <v>18</v>
      </c>
      <c r="AX24" s="51"/>
      <c r="AY24" s="51"/>
      <c r="AZ24" s="51"/>
      <c r="BA24" s="51"/>
      <c r="BB24" s="51"/>
      <c r="BC24" s="51"/>
      <c r="BD24" s="51"/>
      <c r="BE24" s="51"/>
      <c r="BF24" s="51"/>
      <c r="BG24" s="52"/>
      <c r="BH24" s="39">
        <v>1029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1"/>
      <c r="BV24" s="39">
        <v>1049.4749999999999</v>
      </c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1"/>
      <c r="CJ24" s="62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1"/>
    </row>
    <row r="25" spans="1:105" ht="15" customHeight="1">
      <c r="A25" s="56" t="s">
        <v>33</v>
      </c>
      <c r="B25" s="57"/>
      <c r="C25" s="57"/>
      <c r="D25" s="57"/>
      <c r="E25" s="57"/>
      <c r="F25" s="57"/>
      <c r="G25" s="57"/>
      <c r="H25" s="58"/>
      <c r="I25" s="59"/>
      <c r="J25" s="60" t="s">
        <v>34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1"/>
      <c r="AW25" s="50" t="s">
        <v>18</v>
      </c>
      <c r="AX25" s="51"/>
      <c r="AY25" s="51"/>
      <c r="AZ25" s="51"/>
      <c r="BA25" s="51"/>
      <c r="BB25" s="51"/>
      <c r="BC25" s="51"/>
      <c r="BD25" s="51"/>
      <c r="BE25" s="51"/>
      <c r="BF25" s="51"/>
      <c r="BG25" s="52"/>
      <c r="BH25" s="39">
        <v>445.18</v>
      </c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1"/>
      <c r="BV25" s="39">
        <v>252.73400000000001</v>
      </c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1"/>
      <c r="CJ25" s="62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1"/>
    </row>
    <row r="26" spans="1:105" ht="15" customHeight="1">
      <c r="A26" s="56" t="s">
        <v>35</v>
      </c>
      <c r="B26" s="57"/>
      <c r="C26" s="57"/>
      <c r="D26" s="57"/>
      <c r="E26" s="57"/>
      <c r="F26" s="57"/>
      <c r="G26" s="57"/>
      <c r="H26" s="58"/>
      <c r="I26" s="59"/>
      <c r="J26" s="60" t="s">
        <v>36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1"/>
      <c r="AW26" s="50" t="s">
        <v>18</v>
      </c>
      <c r="AX26" s="51"/>
      <c r="AY26" s="51"/>
      <c r="AZ26" s="51"/>
      <c r="BA26" s="51"/>
      <c r="BB26" s="51"/>
      <c r="BC26" s="51"/>
      <c r="BD26" s="51"/>
      <c r="BE26" s="51"/>
      <c r="BF26" s="51"/>
      <c r="BG26" s="52"/>
      <c r="BH26" s="39"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1"/>
      <c r="BV26" s="39">
        <v>0</v>
      </c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1"/>
      <c r="CJ26" s="62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1"/>
    </row>
    <row r="27" spans="1:105" ht="15" customHeight="1">
      <c r="A27" s="56" t="s">
        <v>37</v>
      </c>
      <c r="B27" s="57"/>
      <c r="C27" s="57"/>
      <c r="D27" s="57"/>
      <c r="E27" s="57"/>
      <c r="F27" s="57"/>
      <c r="G27" s="57"/>
      <c r="H27" s="58"/>
      <c r="I27" s="59"/>
      <c r="J27" s="60" t="s">
        <v>38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1"/>
      <c r="AW27" s="50" t="s">
        <v>18</v>
      </c>
      <c r="AX27" s="51"/>
      <c r="AY27" s="51"/>
      <c r="AZ27" s="51"/>
      <c r="BA27" s="51"/>
      <c r="BB27" s="51"/>
      <c r="BC27" s="51"/>
      <c r="BD27" s="51"/>
      <c r="BE27" s="51"/>
      <c r="BF27" s="51"/>
      <c r="BG27" s="52"/>
      <c r="BH27" s="39">
        <v>0</v>
      </c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1"/>
      <c r="BV27" s="39">
        <v>0</v>
      </c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1"/>
      <c r="CJ27" s="62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1"/>
    </row>
    <row r="28" spans="1:105" ht="15" customHeight="1">
      <c r="A28" s="56" t="s">
        <v>39</v>
      </c>
      <c r="B28" s="57"/>
      <c r="C28" s="57"/>
      <c r="D28" s="57"/>
      <c r="E28" s="57"/>
      <c r="F28" s="57"/>
      <c r="G28" s="57"/>
      <c r="H28" s="58"/>
      <c r="I28" s="59"/>
      <c r="J28" s="60" t="s">
        <v>40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1"/>
      <c r="AW28" s="50" t="s">
        <v>18</v>
      </c>
      <c r="AX28" s="51"/>
      <c r="AY28" s="51"/>
      <c r="AZ28" s="51"/>
      <c r="BA28" s="51"/>
      <c r="BB28" s="51"/>
      <c r="BC28" s="51"/>
      <c r="BD28" s="51"/>
      <c r="BE28" s="51"/>
      <c r="BF28" s="51"/>
      <c r="BG28" s="52"/>
      <c r="BH28" s="39">
        <f>29.74+10.63</f>
        <v>40.369999999999997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1"/>
      <c r="BV28" s="39">
        <v>220.1523</v>
      </c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1"/>
      <c r="CJ28" s="62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1"/>
    </row>
    <row r="29" spans="1:105" ht="52.5" customHeight="1">
      <c r="A29" s="56" t="s">
        <v>41</v>
      </c>
      <c r="B29" s="57"/>
      <c r="C29" s="57"/>
      <c r="D29" s="57"/>
      <c r="E29" s="57"/>
      <c r="F29" s="57"/>
      <c r="G29" s="57"/>
      <c r="H29" s="58"/>
      <c r="I29" s="59"/>
      <c r="J29" s="60" t="s">
        <v>42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1"/>
      <c r="AW29" s="50" t="s">
        <v>18</v>
      </c>
      <c r="AX29" s="51"/>
      <c r="AY29" s="51"/>
      <c r="AZ29" s="51"/>
      <c r="BA29" s="51"/>
      <c r="BB29" s="51"/>
      <c r="BC29" s="51"/>
      <c r="BD29" s="51"/>
      <c r="BE29" s="51"/>
      <c r="BF29" s="51"/>
      <c r="BG29" s="52"/>
      <c r="BH29" s="39">
        <v>11225.96</v>
      </c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1"/>
      <c r="BV29" s="39">
        <v>0</v>
      </c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1"/>
      <c r="CJ29" s="62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1"/>
    </row>
    <row r="30" spans="1:105">
      <c r="A30" s="56" t="s">
        <v>43</v>
      </c>
      <c r="B30" s="57"/>
      <c r="C30" s="57"/>
      <c r="D30" s="57"/>
      <c r="E30" s="57"/>
      <c r="F30" s="57"/>
      <c r="G30" s="57"/>
      <c r="H30" s="58"/>
      <c r="I30" s="59"/>
      <c r="J30" s="60" t="s">
        <v>44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1"/>
      <c r="AW30" s="50" t="s">
        <v>18</v>
      </c>
      <c r="AX30" s="51"/>
      <c r="AY30" s="51"/>
      <c r="AZ30" s="51"/>
      <c r="BA30" s="51"/>
      <c r="BB30" s="51"/>
      <c r="BC30" s="51"/>
      <c r="BD30" s="51"/>
      <c r="BE30" s="51"/>
      <c r="BF30" s="51"/>
      <c r="BG30" s="52"/>
      <c r="BH30" s="39">
        <f>843.47+370+32.6</f>
        <v>1246.07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1"/>
      <c r="BV30" s="39">
        <f>3037.256+803.03</f>
        <v>3840.2860000000001</v>
      </c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1"/>
      <c r="CJ30" s="62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1"/>
    </row>
    <row r="31" spans="1:105" ht="27" customHeight="1">
      <c r="A31" s="56" t="s">
        <v>45</v>
      </c>
      <c r="B31" s="57"/>
      <c r="C31" s="57"/>
      <c r="D31" s="57"/>
      <c r="E31" s="57"/>
      <c r="F31" s="57"/>
      <c r="G31" s="57"/>
      <c r="H31" s="58"/>
      <c r="I31" s="59"/>
      <c r="J31" s="60" t="s">
        <v>46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1"/>
      <c r="AW31" s="50" t="s">
        <v>18</v>
      </c>
      <c r="AX31" s="51"/>
      <c r="AY31" s="51"/>
      <c r="AZ31" s="51"/>
      <c r="BA31" s="51"/>
      <c r="BB31" s="51"/>
      <c r="BC31" s="51"/>
      <c r="BD31" s="51"/>
      <c r="BE31" s="51"/>
      <c r="BF31" s="51"/>
      <c r="BG31" s="52"/>
      <c r="BH31" s="39">
        <f>BH19</f>
        <v>0</v>
      </c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1"/>
      <c r="BV31" s="39">
        <f>BV19</f>
        <v>2904.3560000000002</v>
      </c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1"/>
      <c r="CJ31" s="62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1"/>
    </row>
    <row r="32" spans="1:105" ht="39.75" customHeight="1">
      <c r="A32" s="56" t="s">
        <v>47</v>
      </c>
      <c r="B32" s="57"/>
      <c r="C32" s="57"/>
      <c r="D32" s="57"/>
      <c r="E32" s="57"/>
      <c r="F32" s="57"/>
      <c r="G32" s="57"/>
      <c r="H32" s="58"/>
      <c r="I32" s="59"/>
      <c r="J32" s="60" t="s">
        <v>48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1"/>
      <c r="AW32" s="50" t="s">
        <v>18</v>
      </c>
      <c r="AX32" s="51"/>
      <c r="AY32" s="51"/>
      <c r="AZ32" s="51"/>
      <c r="BA32" s="51"/>
      <c r="BB32" s="51"/>
      <c r="BC32" s="51"/>
      <c r="BD32" s="51"/>
      <c r="BE32" s="51"/>
      <c r="BF32" s="51"/>
      <c r="BG32" s="52"/>
      <c r="BH32" s="39">
        <v>1833.89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1"/>
      <c r="BV32" s="39">
        <v>1876.6489999999999</v>
      </c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1"/>
      <c r="CJ32" s="62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1"/>
    </row>
    <row r="33" spans="1:105" ht="36.75" customHeight="1">
      <c r="A33" s="56" t="s">
        <v>49</v>
      </c>
      <c r="B33" s="57"/>
      <c r="C33" s="57"/>
      <c r="D33" s="57"/>
      <c r="E33" s="57"/>
      <c r="F33" s="57"/>
      <c r="G33" s="57"/>
      <c r="H33" s="58"/>
      <c r="I33" s="59"/>
      <c r="J33" s="60" t="s">
        <v>50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1"/>
      <c r="AW33" s="50" t="s">
        <v>18</v>
      </c>
      <c r="AX33" s="51"/>
      <c r="AY33" s="51"/>
      <c r="AZ33" s="51"/>
      <c r="BA33" s="51"/>
      <c r="BB33" s="51"/>
      <c r="BC33" s="51"/>
      <c r="BD33" s="51"/>
      <c r="BE33" s="51"/>
      <c r="BF33" s="51"/>
      <c r="BG33" s="52"/>
      <c r="BH33" s="39" t="s">
        <v>63</v>
      </c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1"/>
      <c r="BV33" s="39" t="s">
        <v>63</v>
      </c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1"/>
      <c r="CJ33" s="62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1"/>
    </row>
    <row r="34" spans="1:105" ht="9.9499999999999993" customHeight="1"/>
    <row r="35" spans="1:105" s="42" customFormat="1" ht="12.75">
      <c r="A35" s="42" t="s">
        <v>51</v>
      </c>
    </row>
    <row r="36" spans="1:105" s="42" customFormat="1" ht="63" customHeight="1">
      <c r="A36" s="63" t="s">
        <v>53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</row>
    <row r="37" spans="1:105" s="42" customFormat="1" ht="25.5" customHeight="1">
      <c r="A37" s="63" t="s">
        <v>54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</row>
    <row r="38" spans="1:105" s="42" customFormat="1" ht="25.5" customHeight="1">
      <c r="A38" s="63" t="s">
        <v>55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</row>
    <row r="39" spans="1:105" ht="3" customHeight="1"/>
    <row r="41" spans="1:105" s="42" customFormat="1" ht="15" customHeight="1">
      <c r="J41" s="42" t="s">
        <v>58</v>
      </c>
      <c r="CK41" s="42" t="s">
        <v>59</v>
      </c>
    </row>
    <row r="42" spans="1:105" s="42" customFormat="1" ht="15" customHeight="1"/>
  </sheetData>
  <mergeCells count="130">
    <mergeCell ref="A36:DA36"/>
    <mergeCell ref="A37:DA37"/>
    <mergeCell ref="A38:DA38"/>
    <mergeCell ref="A33:H33"/>
    <mergeCell ref="J33:AV33"/>
    <mergeCell ref="AW33:BG33"/>
    <mergeCell ref="BH33:BU33"/>
    <mergeCell ref="BV33:CI33"/>
    <mergeCell ref="CJ33:DA33"/>
    <mergeCell ref="A32:H32"/>
    <mergeCell ref="J32:AV32"/>
    <mergeCell ref="AW32:BG32"/>
    <mergeCell ref="BH32:BU32"/>
    <mergeCell ref="BV32:CI32"/>
    <mergeCell ref="CJ32:DA32"/>
    <mergeCell ref="A31:H31"/>
    <mergeCell ref="J31:AV31"/>
    <mergeCell ref="AW31:BG31"/>
    <mergeCell ref="BH31:BU31"/>
    <mergeCell ref="BV31:CI31"/>
    <mergeCell ref="CJ31:DA31"/>
    <mergeCell ref="A30:H30"/>
    <mergeCell ref="J30:AV30"/>
    <mergeCell ref="AW30:BG30"/>
    <mergeCell ref="BH30:BU30"/>
    <mergeCell ref="BV30:CI30"/>
    <mergeCell ref="CJ30:DA30"/>
    <mergeCell ref="A29:H29"/>
    <mergeCell ref="J29:AV29"/>
    <mergeCell ref="AW29:BG29"/>
    <mergeCell ref="BH29:BU29"/>
    <mergeCell ref="BV29:CI29"/>
    <mergeCell ref="CJ29:DA29"/>
    <mergeCell ref="A28:H28"/>
    <mergeCell ref="J28:AV28"/>
    <mergeCell ref="AW28:BG28"/>
    <mergeCell ref="BH28:BU28"/>
    <mergeCell ref="BV28:CI28"/>
    <mergeCell ref="CJ28:DA28"/>
    <mergeCell ref="A27:H27"/>
    <mergeCell ref="J27:AV27"/>
    <mergeCell ref="AW27:BG27"/>
    <mergeCell ref="BH27:BU27"/>
    <mergeCell ref="BV27:CI27"/>
    <mergeCell ref="CJ27:DA27"/>
    <mergeCell ref="A26:H26"/>
    <mergeCell ref="J26:AV26"/>
    <mergeCell ref="AW26:BG26"/>
    <mergeCell ref="BH26:BU26"/>
    <mergeCell ref="BV26:CI26"/>
    <mergeCell ref="CJ26:DA26"/>
    <mergeCell ref="A25:H25"/>
    <mergeCell ref="J25:AV25"/>
    <mergeCell ref="AW25:BG25"/>
    <mergeCell ref="BH25:BU25"/>
    <mergeCell ref="BV25:CI25"/>
    <mergeCell ref="CJ25:DA25"/>
    <mergeCell ref="A24:H24"/>
    <mergeCell ref="J24:AV24"/>
    <mergeCell ref="AW24:BG24"/>
    <mergeCell ref="BH24:BU24"/>
    <mergeCell ref="BV24:CI24"/>
    <mergeCell ref="CJ24:DA24"/>
    <mergeCell ref="A23:H23"/>
    <mergeCell ref="J23:AV23"/>
    <mergeCell ref="AW23:BG23"/>
    <mergeCell ref="BH23:BU23"/>
    <mergeCell ref="BV23:CI23"/>
    <mergeCell ref="CJ23:DA23"/>
    <mergeCell ref="A22:H22"/>
    <mergeCell ref="J22:AV22"/>
    <mergeCell ref="AW22:BG22"/>
    <mergeCell ref="BH22:BU22"/>
    <mergeCell ref="BV22:CI22"/>
    <mergeCell ref="CJ22:DA22"/>
    <mergeCell ref="A21:H21"/>
    <mergeCell ref="J21:AV21"/>
    <mergeCell ref="AW21:BG21"/>
    <mergeCell ref="BH21:BU21"/>
    <mergeCell ref="BV21:CI21"/>
    <mergeCell ref="CJ21:DA21"/>
    <mergeCell ref="A20:H20"/>
    <mergeCell ref="J20:AV20"/>
    <mergeCell ref="AW20:BG20"/>
    <mergeCell ref="BH20:BU20"/>
    <mergeCell ref="BV20:CI20"/>
    <mergeCell ref="CJ20:DA20"/>
    <mergeCell ref="A19:H19"/>
    <mergeCell ref="J19:AV19"/>
    <mergeCell ref="AW19:BG19"/>
    <mergeCell ref="BH19:BU19"/>
    <mergeCell ref="BV19:CI19"/>
    <mergeCell ref="CJ19:DA19"/>
    <mergeCell ref="A18:H18"/>
    <mergeCell ref="J18:AV18"/>
    <mergeCell ref="AW18:BG18"/>
    <mergeCell ref="BH18:BU18"/>
    <mergeCell ref="BV18:CI18"/>
    <mergeCell ref="CJ18:DA18"/>
    <mergeCell ref="A17:H17"/>
    <mergeCell ref="J17:AV17"/>
    <mergeCell ref="AW17:BG17"/>
    <mergeCell ref="BH17:BU17"/>
    <mergeCell ref="BV17:CI17"/>
    <mergeCell ref="CJ17:DA17"/>
    <mergeCell ref="A16:H16"/>
    <mergeCell ref="J16:AV16"/>
    <mergeCell ref="AW16:BG16"/>
    <mergeCell ref="BH16:BU16"/>
    <mergeCell ref="BV16:CI16"/>
    <mergeCell ref="CJ16:DA16"/>
    <mergeCell ref="A15:H15"/>
    <mergeCell ref="J15:AV15"/>
    <mergeCell ref="AW15:BG15"/>
    <mergeCell ref="BH15:BU15"/>
    <mergeCell ref="BV15:CI15"/>
    <mergeCell ref="CJ15:DA15"/>
    <mergeCell ref="A13:H14"/>
    <mergeCell ref="I13:AV14"/>
    <mergeCell ref="AW13:BG14"/>
    <mergeCell ref="BH13:CI13"/>
    <mergeCell ref="CJ13:DA14"/>
    <mergeCell ref="BH14:BU14"/>
    <mergeCell ref="BV14:CI14"/>
    <mergeCell ref="A6:DA6"/>
    <mergeCell ref="A7:DA7"/>
    <mergeCell ref="A8:DA8"/>
    <mergeCell ref="A9:DA9"/>
    <mergeCell ref="A10:DA10"/>
    <mergeCell ref="A11:DA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2"/>
  <sheetViews>
    <sheetView workbookViewId="0">
      <selection activeCell="BH16" sqref="BH16:BU16"/>
    </sheetView>
  </sheetViews>
  <sheetFormatPr defaultColWidth="0.85546875" defaultRowHeight="15"/>
  <cols>
    <col min="1" max="16384" width="0.85546875" style="3"/>
  </cols>
  <sheetData>
    <row r="1" spans="1:105" s="1" customFormat="1" ht="12" customHeight="1">
      <c r="CE1" s="1" t="s">
        <v>4</v>
      </c>
    </row>
    <row r="2" spans="1:105" s="1" customFormat="1" ht="12" customHeight="1">
      <c r="CE2" s="1" t="s">
        <v>5</v>
      </c>
    </row>
    <row r="3" spans="1:105" s="1" customFormat="1" ht="12" customHeight="1">
      <c r="CE3" s="1" t="s">
        <v>6</v>
      </c>
    </row>
    <row r="4" spans="1:105" s="1" customFormat="1" ht="12" customHeight="1">
      <c r="CE4" s="1" t="s">
        <v>7</v>
      </c>
    </row>
    <row r="5" spans="1:105" ht="8.25" customHeight="1"/>
    <row r="6" spans="1:105" s="2" customFormat="1" ht="14.25" customHeight="1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</row>
    <row r="7" spans="1:105" s="2" customFormat="1" ht="14.25" customHeight="1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</row>
    <row r="8" spans="1:105" s="2" customFormat="1" ht="14.25" customHeight="1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</row>
    <row r="9" spans="1:105" s="2" customFormat="1" ht="14.25" customHeight="1">
      <c r="A9" s="25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</row>
    <row r="10" spans="1:105" s="2" customFormat="1" ht="14.25" customHeight="1">
      <c r="A10" s="25" t="s">
        <v>57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</row>
    <row r="11" spans="1:105" s="2" customFormat="1" ht="14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</row>
    <row r="12" spans="1:105" ht="6" customHeight="1"/>
    <row r="13" spans="1:105">
      <c r="A13" s="26" t="s">
        <v>3</v>
      </c>
      <c r="B13" s="27"/>
      <c r="C13" s="27"/>
      <c r="D13" s="27"/>
      <c r="E13" s="27"/>
      <c r="F13" s="27"/>
      <c r="G13" s="27"/>
      <c r="H13" s="28"/>
      <c r="I13" s="32" t="s">
        <v>11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8"/>
      <c r="AW13" s="26" t="s">
        <v>12</v>
      </c>
      <c r="AX13" s="27"/>
      <c r="AY13" s="27"/>
      <c r="AZ13" s="27"/>
      <c r="BA13" s="27"/>
      <c r="BB13" s="27"/>
      <c r="BC13" s="27"/>
      <c r="BD13" s="27"/>
      <c r="BE13" s="27"/>
      <c r="BF13" s="27"/>
      <c r="BG13" s="28"/>
      <c r="BH13" s="15" t="s">
        <v>62</v>
      </c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7"/>
      <c r="CJ13" s="32" t="s">
        <v>13</v>
      </c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8"/>
    </row>
    <row r="14" spans="1:105">
      <c r="A14" s="29"/>
      <c r="B14" s="30"/>
      <c r="C14" s="30"/>
      <c r="D14" s="30"/>
      <c r="E14" s="30"/>
      <c r="F14" s="30"/>
      <c r="G14" s="30"/>
      <c r="H14" s="31"/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1"/>
      <c r="AW14" s="29"/>
      <c r="AX14" s="30"/>
      <c r="AY14" s="30"/>
      <c r="AZ14" s="30"/>
      <c r="BA14" s="30"/>
      <c r="BB14" s="30"/>
      <c r="BC14" s="30"/>
      <c r="BD14" s="30"/>
      <c r="BE14" s="30"/>
      <c r="BF14" s="30"/>
      <c r="BG14" s="31"/>
      <c r="BH14" s="15" t="s">
        <v>14</v>
      </c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7"/>
      <c r="BV14" s="15" t="s">
        <v>15</v>
      </c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7"/>
      <c r="CJ14" s="29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1"/>
    </row>
    <row r="15" spans="1:105" ht="24.75" customHeight="1">
      <c r="A15" s="10" t="s">
        <v>16</v>
      </c>
      <c r="B15" s="11"/>
      <c r="C15" s="11"/>
      <c r="D15" s="11"/>
      <c r="E15" s="11"/>
      <c r="F15" s="11"/>
      <c r="G15" s="11"/>
      <c r="H15" s="12"/>
      <c r="I15" s="7"/>
      <c r="J15" s="13" t="s">
        <v>17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5" t="s">
        <v>18</v>
      </c>
      <c r="AX15" s="16"/>
      <c r="AY15" s="16"/>
      <c r="AZ15" s="16"/>
      <c r="BA15" s="16"/>
      <c r="BB15" s="16"/>
      <c r="BC15" s="16"/>
      <c r="BD15" s="16"/>
      <c r="BE15" s="16"/>
      <c r="BF15" s="16"/>
      <c r="BG15" s="17"/>
      <c r="BH15" s="22">
        <f>BH16+BH32</f>
        <v>8338.9399999999987</v>
      </c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4"/>
      <c r="BV15" s="36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8"/>
      <c r="CJ15" s="21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4"/>
    </row>
    <row r="16" spans="1:105" ht="25.5" customHeight="1">
      <c r="A16" s="10" t="s">
        <v>2</v>
      </c>
      <c r="B16" s="11"/>
      <c r="C16" s="11"/>
      <c r="D16" s="11"/>
      <c r="E16" s="11"/>
      <c r="F16" s="11"/>
      <c r="G16" s="11"/>
      <c r="H16" s="12"/>
      <c r="I16" s="7"/>
      <c r="J16" s="13" t="s">
        <v>19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5" t="s">
        <v>18</v>
      </c>
      <c r="AX16" s="16"/>
      <c r="AY16" s="16"/>
      <c r="AZ16" s="16"/>
      <c r="BA16" s="16"/>
      <c r="BB16" s="16"/>
      <c r="BC16" s="16"/>
      <c r="BD16" s="16"/>
      <c r="BE16" s="16"/>
      <c r="BF16" s="16"/>
      <c r="BG16" s="17"/>
      <c r="BH16" s="22">
        <f>BH17+BH23</f>
        <v>7012.9</v>
      </c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4"/>
      <c r="BV16" s="36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8"/>
      <c r="CJ16" s="21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4"/>
    </row>
    <row r="17" spans="1:105" ht="27" customHeight="1">
      <c r="A17" s="10" t="s">
        <v>0</v>
      </c>
      <c r="B17" s="11"/>
      <c r="C17" s="11"/>
      <c r="D17" s="11"/>
      <c r="E17" s="11"/>
      <c r="F17" s="11"/>
      <c r="G17" s="11"/>
      <c r="H17" s="12"/>
      <c r="I17" s="7"/>
      <c r="J17" s="13" t="s">
        <v>20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5" t="s">
        <v>18</v>
      </c>
      <c r="AX17" s="16"/>
      <c r="AY17" s="16"/>
      <c r="AZ17" s="16"/>
      <c r="BA17" s="16"/>
      <c r="BB17" s="16"/>
      <c r="BC17" s="16"/>
      <c r="BD17" s="16"/>
      <c r="BE17" s="16"/>
      <c r="BF17" s="16"/>
      <c r="BG17" s="17"/>
      <c r="BH17" s="18">
        <f>BH18+BH20+BH22</f>
        <v>2653.98</v>
      </c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20"/>
      <c r="BV17" s="33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5"/>
      <c r="CJ17" s="21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4"/>
    </row>
    <row r="18" spans="1:105" ht="15" customHeight="1">
      <c r="A18" s="10" t="s">
        <v>21</v>
      </c>
      <c r="B18" s="11"/>
      <c r="C18" s="11"/>
      <c r="D18" s="11"/>
      <c r="E18" s="11"/>
      <c r="F18" s="11"/>
      <c r="G18" s="11"/>
      <c r="H18" s="12"/>
      <c r="I18" s="7"/>
      <c r="J18" s="13" t="s">
        <v>22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5" t="s">
        <v>18</v>
      </c>
      <c r="AX18" s="16"/>
      <c r="AY18" s="16"/>
      <c r="AZ18" s="16"/>
      <c r="BA18" s="16"/>
      <c r="BB18" s="16"/>
      <c r="BC18" s="16"/>
      <c r="BD18" s="16"/>
      <c r="BE18" s="16"/>
      <c r="BF18" s="16"/>
      <c r="BG18" s="17"/>
      <c r="BH18" s="39">
        <v>429.34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1"/>
      <c r="BV18" s="15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7"/>
      <c r="CJ18" s="21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4"/>
    </row>
    <row r="19" spans="1:105" ht="15" customHeight="1">
      <c r="A19" s="10" t="s">
        <v>23</v>
      </c>
      <c r="B19" s="11"/>
      <c r="C19" s="11"/>
      <c r="D19" s="11"/>
      <c r="E19" s="11"/>
      <c r="F19" s="11"/>
      <c r="G19" s="11"/>
      <c r="H19" s="12"/>
      <c r="I19" s="7"/>
      <c r="J19" s="13" t="s">
        <v>24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4"/>
      <c r="AW19" s="15" t="s">
        <v>18</v>
      </c>
      <c r="AX19" s="16"/>
      <c r="AY19" s="16"/>
      <c r="AZ19" s="16"/>
      <c r="BA19" s="16"/>
      <c r="BB19" s="16"/>
      <c r="BC19" s="16"/>
      <c r="BD19" s="16"/>
      <c r="BE19" s="16"/>
      <c r="BF19" s="16"/>
      <c r="BG19" s="17"/>
      <c r="BH19" s="39">
        <v>0</v>
      </c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1"/>
      <c r="BV19" s="15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7"/>
      <c r="CJ19" s="21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4"/>
    </row>
    <row r="20" spans="1:105">
      <c r="A20" s="10" t="s">
        <v>25</v>
      </c>
      <c r="B20" s="11"/>
      <c r="C20" s="11"/>
      <c r="D20" s="11"/>
      <c r="E20" s="11"/>
      <c r="F20" s="11"/>
      <c r="G20" s="11"/>
      <c r="H20" s="12"/>
      <c r="I20" s="7"/>
      <c r="J20" s="13" t="s">
        <v>26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5" t="s">
        <v>18</v>
      </c>
      <c r="AX20" s="16"/>
      <c r="AY20" s="16"/>
      <c r="AZ20" s="16"/>
      <c r="BA20" s="16"/>
      <c r="BB20" s="16"/>
      <c r="BC20" s="16"/>
      <c r="BD20" s="16"/>
      <c r="BE20" s="16"/>
      <c r="BF20" s="16"/>
      <c r="BG20" s="17"/>
      <c r="BH20" s="39">
        <v>1919.93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1"/>
      <c r="BV20" s="15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7"/>
      <c r="CJ20" s="21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4"/>
    </row>
    <row r="21" spans="1:105" ht="15" customHeight="1">
      <c r="A21" s="10" t="s">
        <v>27</v>
      </c>
      <c r="B21" s="11"/>
      <c r="C21" s="11"/>
      <c r="D21" s="11"/>
      <c r="E21" s="11"/>
      <c r="F21" s="11"/>
      <c r="G21" s="11"/>
      <c r="H21" s="12"/>
      <c r="I21" s="7"/>
      <c r="J21" s="13" t="s">
        <v>24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4"/>
      <c r="AW21" s="15" t="s">
        <v>18</v>
      </c>
      <c r="AX21" s="16"/>
      <c r="AY21" s="16"/>
      <c r="AZ21" s="16"/>
      <c r="BA21" s="16"/>
      <c r="BB21" s="16"/>
      <c r="BC21" s="16"/>
      <c r="BD21" s="16"/>
      <c r="BE21" s="16"/>
      <c r="BF21" s="16"/>
      <c r="BG21" s="17"/>
      <c r="BH21" s="39">
        <v>0</v>
      </c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1"/>
      <c r="BV21" s="15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7"/>
      <c r="CJ21" s="21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4"/>
    </row>
    <row r="22" spans="1:105">
      <c r="A22" s="10" t="s">
        <v>28</v>
      </c>
      <c r="B22" s="11"/>
      <c r="C22" s="11"/>
      <c r="D22" s="11"/>
      <c r="E22" s="11"/>
      <c r="F22" s="11"/>
      <c r="G22" s="11"/>
      <c r="H22" s="12"/>
      <c r="I22" s="7"/>
      <c r="J22" s="13" t="s">
        <v>29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/>
      <c r="AW22" s="15" t="s">
        <v>18</v>
      </c>
      <c r="AX22" s="16"/>
      <c r="AY22" s="16"/>
      <c r="AZ22" s="16"/>
      <c r="BA22" s="16"/>
      <c r="BB22" s="16"/>
      <c r="BC22" s="16"/>
      <c r="BD22" s="16"/>
      <c r="BE22" s="16"/>
      <c r="BF22" s="16"/>
      <c r="BG22" s="17"/>
      <c r="BH22" s="39">
        <f>304.71</f>
        <v>304.70999999999998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1"/>
      <c r="BV22" s="15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7"/>
      <c r="CJ22" s="21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4"/>
    </row>
    <row r="23" spans="1:105" ht="41.25" customHeight="1">
      <c r="A23" s="10" t="s">
        <v>1</v>
      </c>
      <c r="B23" s="11"/>
      <c r="C23" s="11"/>
      <c r="D23" s="11"/>
      <c r="E23" s="11"/>
      <c r="F23" s="11"/>
      <c r="G23" s="11"/>
      <c r="H23" s="12"/>
      <c r="I23" s="7"/>
      <c r="J23" s="13" t="s">
        <v>30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4"/>
      <c r="AW23" s="15" t="s">
        <v>18</v>
      </c>
      <c r="AX23" s="16"/>
      <c r="AY23" s="16"/>
      <c r="AZ23" s="16"/>
      <c r="BA23" s="16"/>
      <c r="BB23" s="16"/>
      <c r="BC23" s="16"/>
      <c r="BD23" s="16"/>
      <c r="BE23" s="16"/>
      <c r="BF23" s="16"/>
      <c r="BG23" s="17"/>
      <c r="BH23" s="39">
        <f>BH24+BH25+BH26+BH27+BH28+BH29+BH30</f>
        <v>4358.92</v>
      </c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1"/>
      <c r="BV23" s="33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5"/>
      <c r="CJ23" s="21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4"/>
    </row>
    <row r="24" spans="1:105">
      <c r="A24" s="10" t="s">
        <v>31</v>
      </c>
      <c r="B24" s="11"/>
      <c r="C24" s="11"/>
      <c r="D24" s="11"/>
      <c r="E24" s="11"/>
      <c r="F24" s="11"/>
      <c r="G24" s="11"/>
      <c r="H24" s="12"/>
      <c r="I24" s="7"/>
      <c r="J24" s="13" t="s">
        <v>32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4"/>
      <c r="AW24" s="15" t="s">
        <v>18</v>
      </c>
      <c r="AX24" s="16"/>
      <c r="AY24" s="16"/>
      <c r="AZ24" s="16"/>
      <c r="BA24" s="16"/>
      <c r="BB24" s="16"/>
      <c r="BC24" s="16"/>
      <c r="BD24" s="16"/>
      <c r="BE24" s="16"/>
      <c r="BF24" s="16"/>
      <c r="BG24" s="17"/>
      <c r="BH24" s="39">
        <v>1029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1"/>
      <c r="BV24" s="15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7"/>
      <c r="CJ24" s="21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4"/>
    </row>
    <row r="25" spans="1:105" ht="15" customHeight="1">
      <c r="A25" s="10" t="s">
        <v>33</v>
      </c>
      <c r="B25" s="11"/>
      <c r="C25" s="11"/>
      <c r="D25" s="11"/>
      <c r="E25" s="11"/>
      <c r="F25" s="11"/>
      <c r="G25" s="11"/>
      <c r="H25" s="12"/>
      <c r="I25" s="7"/>
      <c r="J25" s="13" t="s">
        <v>34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4"/>
      <c r="AW25" s="15" t="s">
        <v>18</v>
      </c>
      <c r="AX25" s="16"/>
      <c r="AY25" s="16"/>
      <c r="AZ25" s="16"/>
      <c r="BA25" s="16"/>
      <c r="BB25" s="16"/>
      <c r="BC25" s="16"/>
      <c r="BD25" s="16"/>
      <c r="BE25" s="16"/>
      <c r="BF25" s="16"/>
      <c r="BG25" s="17"/>
      <c r="BH25" s="39">
        <v>583.66</v>
      </c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1"/>
      <c r="BV25" s="15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7"/>
      <c r="CJ25" s="21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4"/>
    </row>
    <row r="26" spans="1:105" ht="15" customHeight="1">
      <c r="A26" s="10" t="s">
        <v>35</v>
      </c>
      <c r="B26" s="11"/>
      <c r="C26" s="11"/>
      <c r="D26" s="11"/>
      <c r="E26" s="11"/>
      <c r="F26" s="11"/>
      <c r="G26" s="11"/>
      <c r="H26" s="12"/>
      <c r="I26" s="7"/>
      <c r="J26" s="13" t="s">
        <v>36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5" t="s">
        <v>18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7"/>
      <c r="BH26" s="39"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1"/>
      <c r="BV26" s="15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7"/>
      <c r="CJ26" s="21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4"/>
    </row>
    <row r="27" spans="1:105" ht="15" customHeight="1">
      <c r="A27" s="10" t="s">
        <v>37</v>
      </c>
      <c r="B27" s="11"/>
      <c r="C27" s="11"/>
      <c r="D27" s="11"/>
      <c r="E27" s="11"/>
      <c r="F27" s="11"/>
      <c r="G27" s="11"/>
      <c r="H27" s="12"/>
      <c r="I27" s="7"/>
      <c r="J27" s="13" t="s">
        <v>38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5" t="s">
        <v>18</v>
      </c>
      <c r="AX27" s="16"/>
      <c r="AY27" s="16"/>
      <c r="AZ27" s="16"/>
      <c r="BA27" s="16"/>
      <c r="BB27" s="16"/>
      <c r="BC27" s="16"/>
      <c r="BD27" s="16"/>
      <c r="BE27" s="16"/>
      <c r="BF27" s="16"/>
      <c r="BG27" s="17"/>
      <c r="BH27" s="39">
        <v>0</v>
      </c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1"/>
      <c r="BV27" s="15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7"/>
      <c r="CJ27" s="21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4"/>
    </row>
    <row r="28" spans="1:105" ht="15" customHeight="1">
      <c r="A28" s="10" t="s">
        <v>39</v>
      </c>
      <c r="B28" s="11"/>
      <c r="C28" s="11"/>
      <c r="D28" s="11"/>
      <c r="E28" s="11"/>
      <c r="F28" s="11"/>
      <c r="G28" s="11"/>
      <c r="H28" s="12"/>
      <c r="I28" s="7"/>
      <c r="J28" s="13" t="s">
        <v>40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4"/>
      <c r="AW28" s="15" t="s">
        <v>18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7"/>
      <c r="BH28" s="39">
        <v>74.599999999999994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1"/>
      <c r="BV28" s="15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7"/>
      <c r="CJ28" s="21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4"/>
    </row>
    <row r="29" spans="1:105" ht="52.5" customHeight="1">
      <c r="A29" s="10" t="s">
        <v>41</v>
      </c>
      <c r="B29" s="11"/>
      <c r="C29" s="11"/>
      <c r="D29" s="11"/>
      <c r="E29" s="11"/>
      <c r="F29" s="11"/>
      <c r="G29" s="11"/>
      <c r="H29" s="12"/>
      <c r="I29" s="7"/>
      <c r="J29" s="13" t="s">
        <v>42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4"/>
      <c r="AW29" s="15" t="s">
        <v>18</v>
      </c>
      <c r="AX29" s="16"/>
      <c r="AY29" s="16"/>
      <c r="AZ29" s="16"/>
      <c r="BA29" s="16"/>
      <c r="BB29" s="16"/>
      <c r="BC29" s="16"/>
      <c r="BD29" s="16"/>
      <c r="BE29" s="16"/>
      <c r="BF29" s="16"/>
      <c r="BG29" s="17"/>
      <c r="BH29" s="39">
        <f>38-608.88</f>
        <v>-570.88</v>
      </c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1"/>
      <c r="BV29" s="15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7"/>
      <c r="CJ29" s="21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4"/>
    </row>
    <row r="30" spans="1:105">
      <c r="A30" s="10" t="s">
        <v>43</v>
      </c>
      <c r="B30" s="11"/>
      <c r="C30" s="11"/>
      <c r="D30" s="11"/>
      <c r="E30" s="11"/>
      <c r="F30" s="11"/>
      <c r="G30" s="11"/>
      <c r="H30" s="12"/>
      <c r="I30" s="7"/>
      <c r="J30" s="13" t="s">
        <v>44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  <c r="AW30" s="15" t="s">
        <v>18</v>
      </c>
      <c r="AX30" s="16"/>
      <c r="AY30" s="16"/>
      <c r="AZ30" s="16"/>
      <c r="BA30" s="16"/>
      <c r="BB30" s="16"/>
      <c r="BC30" s="16"/>
      <c r="BD30" s="16"/>
      <c r="BE30" s="16"/>
      <c r="BF30" s="16"/>
      <c r="BG30" s="17"/>
      <c r="BH30" s="39">
        <f>205.28+3037.26</f>
        <v>3242.5400000000004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1"/>
      <c r="BV30" s="15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7"/>
      <c r="CJ30" s="21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4"/>
    </row>
    <row r="31" spans="1:105" ht="27" customHeight="1">
      <c r="A31" s="10" t="s">
        <v>45</v>
      </c>
      <c r="B31" s="11"/>
      <c r="C31" s="11"/>
      <c r="D31" s="11"/>
      <c r="E31" s="11"/>
      <c r="F31" s="11"/>
      <c r="G31" s="11"/>
      <c r="H31" s="12"/>
      <c r="I31" s="7"/>
      <c r="J31" s="13" t="s">
        <v>46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4"/>
      <c r="AW31" s="15" t="s">
        <v>18</v>
      </c>
      <c r="AX31" s="16"/>
      <c r="AY31" s="16"/>
      <c r="AZ31" s="16"/>
      <c r="BA31" s="16"/>
      <c r="BB31" s="16"/>
      <c r="BC31" s="16"/>
      <c r="BD31" s="16"/>
      <c r="BE31" s="16"/>
      <c r="BF31" s="16"/>
      <c r="BG31" s="17"/>
      <c r="BH31" s="39">
        <f>BH19</f>
        <v>0</v>
      </c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1"/>
      <c r="BV31" s="33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5"/>
      <c r="CJ31" s="21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4"/>
    </row>
    <row r="32" spans="1:105" ht="39.75" customHeight="1">
      <c r="A32" s="10" t="s">
        <v>47</v>
      </c>
      <c r="B32" s="11"/>
      <c r="C32" s="11"/>
      <c r="D32" s="11"/>
      <c r="E32" s="11"/>
      <c r="F32" s="11"/>
      <c r="G32" s="11"/>
      <c r="H32" s="12"/>
      <c r="I32" s="7"/>
      <c r="J32" s="13" t="s">
        <v>48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4"/>
      <c r="AW32" s="15" t="s">
        <v>18</v>
      </c>
      <c r="AX32" s="16"/>
      <c r="AY32" s="16"/>
      <c r="AZ32" s="16"/>
      <c r="BA32" s="16"/>
      <c r="BB32" s="16"/>
      <c r="BC32" s="16"/>
      <c r="BD32" s="16"/>
      <c r="BE32" s="16"/>
      <c r="BF32" s="16"/>
      <c r="BG32" s="17"/>
      <c r="BH32" s="39">
        <v>1326.04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1"/>
      <c r="BV32" s="33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5"/>
      <c r="CJ32" s="21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4"/>
    </row>
    <row r="33" spans="1:105" ht="36.75" customHeight="1">
      <c r="A33" s="10" t="s">
        <v>49</v>
      </c>
      <c r="B33" s="11"/>
      <c r="C33" s="11"/>
      <c r="D33" s="11"/>
      <c r="E33" s="11"/>
      <c r="F33" s="11"/>
      <c r="G33" s="11"/>
      <c r="H33" s="12"/>
      <c r="I33" s="7"/>
      <c r="J33" s="13" t="s">
        <v>50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4"/>
      <c r="AW33" s="15" t="s">
        <v>18</v>
      </c>
      <c r="AX33" s="16"/>
      <c r="AY33" s="16"/>
      <c r="AZ33" s="16"/>
      <c r="BA33" s="16"/>
      <c r="BB33" s="16"/>
      <c r="BC33" s="16"/>
      <c r="BD33" s="16"/>
      <c r="BE33" s="16"/>
      <c r="BF33" s="16"/>
      <c r="BG33" s="17"/>
      <c r="BH33" s="39" t="s">
        <v>63</v>
      </c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1"/>
      <c r="BV33" s="33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5"/>
      <c r="CJ33" s="21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4"/>
    </row>
    <row r="34" spans="1:105" ht="9.9499999999999993" customHeight="1"/>
    <row r="35" spans="1:105" s="1" customFormat="1" ht="12.75">
      <c r="A35" s="1" t="s">
        <v>51</v>
      </c>
    </row>
    <row r="36" spans="1:105" s="1" customFormat="1" ht="63" customHeight="1">
      <c r="A36" s="8" t="s">
        <v>53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</row>
    <row r="37" spans="1:105" s="1" customFormat="1" ht="25.5" customHeight="1">
      <c r="A37" s="8" t="s">
        <v>54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</row>
    <row r="38" spans="1:105" s="1" customFormat="1" ht="25.5" customHeight="1">
      <c r="A38" s="8" t="s">
        <v>55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</row>
    <row r="39" spans="1:105" ht="3" customHeight="1"/>
    <row r="41" spans="1:105" s="1" customFormat="1" ht="15" customHeight="1">
      <c r="J41" s="1" t="s">
        <v>58</v>
      </c>
      <c r="CK41" s="1" t="s">
        <v>59</v>
      </c>
    </row>
    <row r="42" spans="1:105" s="1" customFormat="1" ht="15" customHeight="1"/>
  </sheetData>
  <mergeCells count="130">
    <mergeCell ref="A36:DA36"/>
    <mergeCell ref="A37:DA37"/>
    <mergeCell ref="A38:DA38"/>
    <mergeCell ref="A33:H33"/>
    <mergeCell ref="J33:AV33"/>
    <mergeCell ref="AW33:BG33"/>
    <mergeCell ref="BH33:BU33"/>
    <mergeCell ref="BV33:CI33"/>
    <mergeCell ref="CJ33:DA33"/>
    <mergeCell ref="A32:H32"/>
    <mergeCell ref="J32:AV32"/>
    <mergeCell ref="AW32:BG32"/>
    <mergeCell ref="BH32:BU32"/>
    <mergeCell ref="BV32:CI32"/>
    <mergeCell ref="CJ32:DA32"/>
    <mergeCell ref="A31:H31"/>
    <mergeCell ref="J31:AV31"/>
    <mergeCell ref="AW31:BG31"/>
    <mergeCell ref="BH31:BU31"/>
    <mergeCell ref="BV31:CI31"/>
    <mergeCell ref="CJ31:DA31"/>
    <mergeCell ref="A30:H30"/>
    <mergeCell ref="J30:AV30"/>
    <mergeCell ref="AW30:BG30"/>
    <mergeCell ref="BH30:BU30"/>
    <mergeCell ref="BV30:CI30"/>
    <mergeCell ref="CJ30:DA30"/>
    <mergeCell ref="A29:H29"/>
    <mergeCell ref="J29:AV29"/>
    <mergeCell ref="AW29:BG29"/>
    <mergeCell ref="BH29:BU29"/>
    <mergeCell ref="BV29:CI29"/>
    <mergeCell ref="CJ29:DA29"/>
    <mergeCell ref="A28:H28"/>
    <mergeCell ref="J28:AV28"/>
    <mergeCell ref="AW28:BG28"/>
    <mergeCell ref="BH28:BU28"/>
    <mergeCell ref="BV28:CI28"/>
    <mergeCell ref="CJ28:DA28"/>
    <mergeCell ref="A27:H27"/>
    <mergeCell ref="J27:AV27"/>
    <mergeCell ref="AW27:BG27"/>
    <mergeCell ref="BH27:BU27"/>
    <mergeCell ref="BV27:CI27"/>
    <mergeCell ref="CJ27:DA27"/>
    <mergeCell ref="A26:H26"/>
    <mergeCell ref="J26:AV26"/>
    <mergeCell ref="AW26:BG26"/>
    <mergeCell ref="BH26:BU26"/>
    <mergeCell ref="BV26:CI26"/>
    <mergeCell ref="CJ26:DA26"/>
    <mergeCell ref="A25:H25"/>
    <mergeCell ref="J25:AV25"/>
    <mergeCell ref="AW25:BG25"/>
    <mergeCell ref="BH25:BU25"/>
    <mergeCell ref="BV25:CI25"/>
    <mergeCell ref="CJ25:DA25"/>
    <mergeCell ref="A24:H24"/>
    <mergeCell ref="J24:AV24"/>
    <mergeCell ref="AW24:BG24"/>
    <mergeCell ref="BH24:BU24"/>
    <mergeCell ref="BV24:CI24"/>
    <mergeCell ref="CJ24:DA24"/>
    <mergeCell ref="A23:H23"/>
    <mergeCell ref="J23:AV23"/>
    <mergeCell ref="AW23:BG23"/>
    <mergeCell ref="BH23:BU23"/>
    <mergeCell ref="BV23:CI23"/>
    <mergeCell ref="CJ23:DA23"/>
    <mergeCell ref="A22:H22"/>
    <mergeCell ref="J22:AV22"/>
    <mergeCell ref="AW22:BG22"/>
    <mergeCell ref="BH22:BU22"/>
    <mergeCell ref="BV22:CI22"/>
    <mergeCell ref="CJ22:DA22"/>
    <mergeCell ref="A21:H21"/>
    <mergeCell ref="J21:AV21"/>
    <mergeCell ref="AW21:BG21"/>
    <mergeCell ref="BH21:BU21"/>
    <mergeCell ref="BV21:CI21"/>
    <mergeCell ref="CJ21:DA21"/>
    <mergeCell ref="A20:H20"/>
    <mergeCell ref="J20:AV20"/>
    <mergeCell ref="AW20:BG20"/>
    <mergeCell ref="BH20:BU20"/>
    <mergeCell ref="BV20:CI20"/>
    <mergeCell ref="CJ20:DA20"/>
    <mergeCell ref="A19:H19"/>
    <mergeCell ref="J19:AV19"/>
    <mergeCell ref="AW19:BG19"/>
    <mergeCell ref="BH19:BU19"/>
    <mergeCell ref="BV19:CI19"/>
    <mergeCell ref="CJ19:DA19"/>
    <mergeCell ref="A18:H18"/>
    <mergeCell ref="J18:AV18"/>
    <mergeCell ref="AW18:BG18"/>
    <mergeCell ref="BH18:BU18"/>
    <mergeCell ref="BV18:CI18"/>
    <mergeCell ref="CJ18:DA18"/>
    <mergeCell ref="A17:H17"/>
    <mergeCell ref="J17:AV17"/>
    <mergeCell ref="AW17:BG17"/>
    <mergeCell ref="BH17:BU17"/>
    <mergeCell ref="BV17:CI17"/>
    <mergeCell ref="CJ17:DA17"/>
    <mergeCell ref="A16:H16"/>
    <mergeCell ref="J16:AV16"/>
    <mergeCell ref="AW16:BG16"/>
    <mergeCell ref="BH16:BU16"/>
    <mergeCell ref="BV16:CI16"/>
    <mergeCell ref="CJ16:DA16"/>
    <mergeCell ref="A15:H15"/>
    <mergeCell ref="J15:AV15"/>
    <mergeCell ref="AW15:BG15"/>
    <mergeCell ref="BH15:BU15"/>
    <mergeCell ref="BV15:CI15"/>
    <mergeCell ref="CJ15:DA15"/>
    <mergeCell ref="A13:H14"/>
    <mergeCell ref="I13:AV14"/>
    <mergeCell ref="AW13:BG14"/>
    <mergeCell ref="BH13:CI13"/>
    <mergeCell ref="CJ13:DA14"/>
    <mergeCell ref="BH14:BU14"/>
    <mergeCell ref="BV14:CI14"/>
    <mergeCell ref="A6:DA6"/>
    <mergeCell ref="A7:DA7"/>
    <mergeCell ref="A8:DA8"/>
    <mergeCell ref="A9:DA9"/>
    <mergeCell ref="A10:DA10"/>
    <mergeCell ref="A11:D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структура и объемы затрат 2013</vt:lpstr>
      <vt:lpstr>структура и объемы затрат 2014</vt:lpstr>
      <vt:lpstr>структура и объемы затрат 2015</vt:lpstr>
      <vt:lpstr>2016</vt:lpstr>
      <vt:lpstr>2017</vt:lpstr>
      <vt:lpstr>'структура и объемы затрат 2013'!Область_печати</vt:lpstr>
      <vt:lpstr>'структура и объемы затрат 2014'!Область_печати</vt:lpstr>
      <vt:lpstr>'структура и объемы затрат 2015'!Область_печати</vt:lpstr>
    </vt:vector>
  </TitlesOfParts>
  <Company>МУП ПО КХ г. Тольятти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Вавилова Анастасия Константиновна</dc:creator>
  <cp:lastModifiedBy>Денисова Татьяна Николаевна</cp:lastModifiedBy>
  <cp:lastPrinted>2014-01-28T06:10:22Z</cp:lastPrinted>
  <dcterms:created xsi:type="dcterms:W3CDTF">2013-01-14T09:43:23Z</dcterms:created>
  <dcterms:modified xsi:type="dcterms:W3CDTF">2017-06-29T09:51:44Z</dcterms:modified>
</cp:coreProperties>
</file>